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19200" windowHeight="8300" activeTab="3"/>
  </bookViews>
  <sheets>
    <sheet name="Analysis by" sheetId="1" r:id="rId1"/>
    <sheet name="Data" sheetId="2" r:id="rId2"/>
    <sheet name="Initial Analysis" sheetId="3" r:id="rId3"/>
    <sheet name="Profit Analysis" sheetId="4" r:id="rId4"/>
  </sheets>
  <calcPr calcId="162913"/>
  <pivotCaches>
    <pivotCache cacheId="4" r:id="rId5"/>
    <pivotCache cacheId="9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4" l="1"/>
  <c r="G7" i="4"/>
  <c r="H7" i="4" s="1"/>
  <c r="I7" i="4" s="1"/>
  <c r="G4" i="4"/>
  <c r="H4" i="4" s="1"/>
  <c r="I4" i="4" s="1"/>
  <c r="G2" i="4"/>
  <c r="H2" i="4" s="1"/>
  <c r="I2" i="4" s="1"/>
  <c r="I3" i="4"/>
  <c r="I5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H3" i="4"/>
  <c r="H5" i="4"/>
  <c r="H6" i="4"/>
  <c r="I6" i="4" s="1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G18" i="4"/>
  <c r="G16" i="4"/>
  <c r="G3" i="4"/>
  <c r="G5" i="4"/>
  <c r="G8" i="4"/>
  <c r="G9" i="4"/>
  <c r="G10" i="4"/>
  <c r="G11" i="4"/>
  <c r="G12" i="4"/>
  <c r="G13" i="4"/>
  <c r="G14" i="4"/>
  <c r="G15" i="4"/>
  <c r="G17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</calcChain>
</file>

<file path=xl/sharedStrings.xml><?xml version="1.0" encoding="utf-8"?>
<sst xmlns="http://schemas.openxmlformats.org/spreadsheetml/2006/main" count="643" uniqueCount="37">
  <si>
    <t>Class/Section:</t>
  </si>
  <si>
    <t>Name:</t>
  </si>
  <si>
    <t>Project:</t>
  </si>
  <si>
    <t>Date Due:</t>
  </si>
  <si>
    <t>Year</t>
  </si>
  <si>
    <t>Quarter</t>
  </si>
  <si>
    <t>Location</t>
  </si>
  <si>
    <t>CarClass</t>
  </si>
  <si>
    <t>Revenue</t>
  </si>
  <si>
    <t>Numcars</t>
  </si>
  <si>
    <t>Q2</t>
  </si>
  <si>
    <t>Airport</t>
  </si>
  <si>
    <t>Premium</t>
  </si>
  <si>
    <t>Hybrid</t>
  </si>
  <si>
    <t>SUV</t>
  </si>
  <si>
    <t>Economy</t>
  </si>
  <si>
    <t>Q1</t>
  </si>
  <si>
    <t>Downtown</t>
  </si>
  <si>
    <t>Q4</t>
  </si>
  <si>
    <t>Q3</t>
  </si>
  <si>
    <t>Jahnin Smith</t>
  </si>
  <si>
    <t>IFSM 200</t>
  </si>
  <si>
    <t>Project 2</t>
  </si>
  <si>
    <t>Grand Total</t>
  </si>
  <si>
    <t>Sum of Revenue</t>
  </si>
  <si>
    <r>
      <rPr>
        <b/>
        <sz val="10"/>
        <color theme="1"/>
        <rFont val="Arial"/>
        <family val="2"/>
      </rPr>
      <t>Question 1:</t>
    </r>
    <r>
      <rPr>
        <sz val="10"/>
        <color theme="1"/>
        <rFont val="Arial"/>
        <family val="2"/>
      </rPr>
      <t xml:space="preserve"> The location that produced the greater revenue for 2018 and 2019 combined is airport. It had a total revenue of $17,043,373</t>
    </r>
  </si>
  <si>
    <r>
      <rPr>
        <b/>
        <sz val="10"/>
        <color theme="1"/>
        <rFont val="Arial"/>
        <family val="2"/>
      </rPr>
      <t xml:space="preserve">Question 2: </t>
    </r>
    <r>
      <rPr>
        <sz val="10"/>
        <color theme="1"/>
        <rFont val="Arial"/>
        <family val="2"/>
      </rPr>
      <t xml:space="preserve">The combination of location and car class for 2018 and 2019 combined that produced the most revenue is </t>
    </r>
    <r>
      <rPr>
        <b/>
        <sz val="10"/>
        <color theme="1"/>
        <rFont val="Arial"/>
        <family val="2"/>
      </rPr>
      <t>Downtown Economy</t>
    </r>
    <r>
      <rPr>
        <sz val="10"/>
        <color theme="1"/>
        <rFont val="Arial"/>
        <family val="2"/>
      </rPr>
      <t xml:space="preserve"> combination. It had a revenue of </t>
    </r>
    <r>
      <rPr>
        <b/>
        <sz val="10"/>
        <color theme="1"/>
        <rFont val="Arial"/>
        <family val="2"/>
      </rPr>
      <t>$4,762,732</t>
    </r>
  </si>
  <si>
    <t>Expenses</t>
  </si>
  <si>
    <t>Profit</t>
  </si>
  <si>
    <t>ProfitperCar</t>
  </si>
  <si>
    <t>Hybrid Expense per Car</t>
  </si>
  <si>
    <t>Non-Hybrid Expense per Car</t>
  </si>
  <si>
    <t>Sum of Profit</t>
  </si>
  <si>
    <t>Car Class</t>
  </si>
  <si>
    <t>Average of Profit</t>
  </si>
  <si>
    <r>
      <rPr>
        <b/>
        <sz val="10"/>
        <color theme="1"/>
        <rFont val="Arial"/>
        <family val="2"/>
      </rPr>
      <t>Question 1</t>
    </r>
    <r>
      <rPr>
        <sz val="10"/>
        <color theme="1"/>
        <rFont val="Arial"/>
        <family val="2"/>
      </rPr>
      <t>: The location that produced the greater profit is Airport with a profit of $10,410,423. The vehicle class that produced the least profit is Hybrid with a profit of $2,913,917</t>
    </r>
  </si>
  <si>
    <r>
      <rPr>
        <b/>
        <sz val="10"/>
        <color theme="1"/>
        <rFont val="Arial"/>
        <family val="2"/>
      </rPr>
      <t>Question 2:</t>
    </r>
    <r>
      <rPr>
        <sz val="10"/>
        <color theme="1"/>
        <rFont val="Arial"/>
        <family val="2"/>
      </rPr>
      <t xml:space="preserve"> The combination of location and car class that is most profitable is Airport-Economy with an average profit of $392,516 while the combination that is least profitable is Downtown-Hybrid with a profit of $166,675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</si>
</sst>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$&quot;#,##0.00"/>
    <numFmt numFmtId="171" formatCode="&quot;$&quot;#,##0"/>
    <numFmt numFmtId="17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164" fontId="4" fillId="0" borderId="0" xfId="0" applyNumberFormat="1" applyFont="1"/>
    <xf numFmtId="164" fontId="3" fillId="0" borderId="0" xfId="0" applyNumberFormat="1" applyFont="1"/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5" fontId="2" fillId="0" borderId="0" xfId="0" applyNumberFormat="1" applyFont="1" applyAlignment="1">
      <alignment horizontal="right"/>
    </xf>
    <xf numFmtId="171" fontId="4" fillId="0" borderId="0" xfId="0" applyNumberFormat="1" applyFont="1"/>
    <xf numFmtId="171" fontId="3" fillId="0" borderId="0" xfId="0" applyNumberFormat="1" applyFont="1"/>
    <xf numFmtId="171" fontId="0" fillId="0" borderId="0" xfId="0" applyNumberFormat="1"/>
    <xf numFmtId="174" fontId="4" fillId="0" borderId="0" xfId="1" applyNumberFormat="1" applyFont="1"/>
    <xf numFmtId="174" fontId="3" fillId="0" borderId="0" xfId="1" applyNumberFormat="1" applyFont="1"/>
    <xf numFmtId="174" fontId="0" fillId="0" borderId="0" xfId="1" applyNumberFormat="1" applyFont="1"/>
    <xf numFmtId="0" fontId="0" fillId="0" borderId="0" xfId="0" applyAlignment="1">
      <alignment horizontal="left"/>
    </xf>
    <xf numFmtId="0" fontId="0" fillId="0" borderId="0" xfId="0" pivotButton="1" applyAlignment="1">
      <alignment horizontal="left"/>
    </xf>
    <xf numFmtId="0" fontId="0" fillId="0" borderId="0" xfId="0" pivotButton="1" applyAlignment="1">
      <alignment horizontal="right"/>
    </xf>
    <xf numFmtId="171" fontId="0" fillId="0" borderId="0" xfId="0" applyNumberFormat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174" fontId="3" fillId="0" borderId="0" xfId="0" applyNumberFormat="1" applyFont="1"/>
    <xf numFmtId="0" fontId="3" fillId="0" borderId="0" xfId="0" pivotButton="1" applyFont="1"/>
    <xf numFmtId="0" fontId="3" fillId="0" borderId="0" xfId="0" pivotButton="1" applyFont="1" applyAlignment="1">
      <alignment horizontal="right"/>
    </xf>
    <xf numFmtId="0" fontId="3" fillId="0" borderId="0" xfId="0" pivotButton="1" applyFont="1" applyAlignment="1">
      <alignment horizontal="left"/>
    </xf>
    <xf numFmtId="171" fontId="3" fillId="0" borderId="0" xfId="0" applyNumberFormat="1" applyFont="1" applyAlignment="1">
      <alignment horizontal="right"/>
    </xf>
    <xf numFmtId="171" fontId="3" fillId="0" borderId="0" xfId="0" applyNumberFormat="1" applyFont="1" applyAlignment="1"/>
  </cellXfs>
  <cellStyles count="2">
    <cellStyle name="Comma" xfId="1" builtinId="3"/>
    <cellStyle name="Normal" xfId="0" builtinId="0"/>
  </cellStyles>
  <dxfs count="177">
    <dxf>
      <font>
        <sz val="10"/>
      </font>
    </dxf>
    <dxf>
      <font>
        <name val="Arial"/>
        <scheme val="none"/>
      </font>
    </dxf>
    <dxf>
      <numFmt numFmtId="171" formatCode="&quot;$&quot;#,##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numFmt numFmtId="164" formatCode="&quot;$&quot;#,##0.00"/>
    </dxf>
    <dxf>
      <numFmt numFmtId="170" formatCode="&quot;$&quot;#,##0.0"/>
    </dxf>
    <dxf>
      <numFmt numFmtId="170" formatCode="&quot;$&quot;#,##0.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numFmt numFmtId="164" formatCode="&quot;$&quot;#,##0.00"/>
    </dxf>
    <dxf>
      <numFmt numFmtId="164" formatCode="&quot;$&quot;#,##0.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sz val="10"/>
      </font>
    </dxf>
    <dxf>
      <font>
        <name val="Arial"/>
        <scheme val="none"/>
      </font>
    </dxf>
    <dxf>
      <numFmt numFmtId="171" formatCode="&quot;$&quot;#,##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164" formatCode="&quot;$&quot;#,##0.00"/>
    </dxf>
    <dxf>
      <numFmt numFmtId="170" formatCode="&quot;$&quot;#,##0.0"/>
    </dxf>
    <dxf>
      <numFmt numFmtId="170" formatCode="&quot;$&quot;#,##0.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164" formatCode="&quot;$&quot;#,##0.00"/>
    </dxf>
    <dxf>
      <numFmt numFmtId="164" formatCode="&quot;$&quot;#,##0.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4" formatCode="_(* #,##0_);_(* \(#,##0\);_(* &quot;-&quot;??_);_(@_)"/>
    </dxf>
    <dxf>
      <numFmt numFmtId="171" formatCode="&quot;$&quot;#,##0"/>
    </dxf>
    <dxf>
      <numFmt numFmtId="170" formatCode="&quot;$&quot;#,##0.0"/>
    </dxf>
    <dxf>
      <numFmt numFmtId="164" formatCode="&quot;$&quot;#,##0.00"/>
    </dxf>
    <dxf>
      <numFmt numFmtId="174" formatCode="_(* #,##0_);_(* \(#,##0\);_(* &quot;-&quot;??_);_(@_)"/>
    </dxf>
    <dxf>
      <numFmt numFmtId="173" formatCode="_(* #,##0.0_);_(* \(#,##0.0\);_(* &quot;-&quot;??_);_(@_)"/>
    </dxf>
    <dxf>
      <numFmt numFmtId="35" formatCode="_(* #,##0.00_);_(* \(#,##0.00\);_(* &quot;-&quot;??_);_(@_)"/>
    </dxf>
    <dxf>
      <numFmt numFmtId="34" formatCode="_(&quot;$&quot;* #,##0.00_);_(&quot;$&quot;* \(#,##0.00\);_(&quot;$&quot;* &quot;-&quot;??_);_(@_)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[SmithP Excel Project 2.xlsx]Initial Analysis!PivotTable1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Revenue for Each of the Four</a:t>
            </a:r>
            <a:r>
              <a:rPr lang="en-US" baseline="0"/>
              <a:t> Vehicle Types at Each Location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'Initial Analysis'!$J$5:$J$6</c:f>
              <c:strCache>
                <c:ptCount val="1"/>
                <c:pt idx="0">
                  <c:v>Economy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'Initial Analysis'!$I$7:$I$9</c:f>
              <c:strCache>
                <c:ptCount val="2"/>
                <c:pt idx="0">
                  <c:v>Airport</c:v>
                </c:pt>
                <c:pt idx="1">
                  <c:v>Downtown</c:v>
                </c:pt>
              </c:strCache>
            </c:strRef>
          </c:cat>
          <c:val>
            <c:numRef>
              <c:f>'Initial Analysis'!$J$7:$J$9</c:f>
              <c:numCache>
                <c:formatCode>"$"#,##0</c:formatCode>
                <c:ptCount val="2"/>
                <c:pt idx="0">
                  <c:v>4624075</c:v>
                </c:pt>
                <c:pt idx="1">
                  <c:v>4762732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2-49F7-A3F0-04D6E6F13E36}"/>
            </c:ext>
          </c:extLst>
        </c:ser>
        <c:ser>
          <c:idx val="1"/>
          <c:order val="1"/>
          <c:tx>
            <c:strRef>
              <c:f>'Initial Analysis'!$K$5:$K$6</c:f>
              <c:strCache>
                <c:ptCount val="1"/>
                <c:pt idx="0">
                  <c:v>Hybrid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'Initial Analysis'!$I$7:$I$9</c:f>
              <c:strCache>
                <c:ptCount val="2"/>
                <c:pt idx="0">
                  <c:v>Airport</c:v>
                </c:pt>
                <c:pt idx="1">
                  <c:v>Downtown</c:v>
                </c:pt>
              </c:strCache>
            </c:strRef>
          </c:cat>
          <c:val>
            <c:numRef>
              <c:f>'Initial Analysis'!$K$7:$K$9</c:f>
              <c:numCache>
                <c:formatCode>"$"#,##0</c:formatCode>
                <c:ptCount val="2"/>
                <c:pt idx="0">
                  <c:v>4146117</c:v>
                </c:pt>
                <c:pt idx="1">
                  <c:v>3786300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22-49F7-A3F0-04D6E6F13E36}"/>
            </c:ext>
          </c:extLst>
        </c:ser>
        <c:ser>
          <c:idx val="2"/>
          <c:order val="2"/>
          <c:tx>
            <c:strRef>
              <c:f>'Initial Analysis'!$L$5:$L$6</c:f>
              <c:strCache>
                <c:ptCount val="1"/>
                <c:pt idx="0">
                  <c:v>Premium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'Initial Analysis'!$I$7:$I$9</c:f>
              <c:strCache>
                <c:ptCount val="2"/>
                <c:pt idx="0">
                  <c:v>Airport</c:v>
                </c:pt>
                <c:pt idx="1">
                  <c:v>Downtown</c:v>
                </c:pt>
              </c:strCache>
            </c:strRef>
          </c:cat>
          <c:val>
            <c:numRef>
              <c:f>'Initial Analysis'!$L$7:$L$9</c:f>
              <c:numCache>
                <c:formatCode>"$"#,##0</c:formatCode>
                <c:ptCount val="2"/>
                <c:pt idx="0">
                  <c:v>4145291</c:v>
                </c:pt>
                <c:pt idx="1">
                  <c:v>3785737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22-49F7-A3F0-04D6E6F13E36}"/>
            </c:ext>
          </c:extLst>
        </c:ser>
        <c:ser>
          <c:idx val="3"/>
          <c:order val="3"/>
          <c:tx>
            <c:strRef>
              <c:f>'Initial Analysis'!$M$5:$M$6</c:f>
              <c:strCache>
                <c:ptCount val="1"/>
                <c:pt idx="0">
                  <c:v>SUV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'Initial Analysis'!$I$7:$I$9</c:f>
              <c:strCache>
                <c:ptCount val="2"/>
                <c:pt idx="0">
                  <c:v>Airport</c:v>
                </c:pt>
                <c:pt idx="1">
                  <c:v>Downtown</c:v>
                </c:pt>
              </c:strCache>
            </c:strRef>
          </c:cat>
          <c:val>
            <c:numRef>
              <c:f>'Initial Analysis'!$M$7:$M$9</c:f>
              <c:numCache>
                <c:formatCode>"$"#,##0</c:formatCode>
                <c:ptCount val="2"/>
                <c:pt idx="0">
                  <c:v>4127890</c:v>
                </c:pt>
                <c:pt idx="1">
                  <c:v>3786088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22-49F7-A3F0-04D6E6F13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3087759"/>
        <c:axId val="1843077775"/>
      </c:barChart>
      <c:catAx>
        <c:axId val="184308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077775"/>
        <c:crosses val="autoZero"/>
        <c:auto val="1"/>
        <c:lblAlgn val="ctr"/>
        <c:lblOffset val="100"/>
        <c:noMultiLvlLbl val="0"/>
      </c:catAx>
      <c:valAx>
        <c:axId val="184307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087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3175</xdr:colOff>
      <xdr:row>11</xdr:row>
      <xdr:rowOff>19050</xdr:rowOff>
    </xdr:from>
    <xdr:to>
      <xdr:col>13</xdr:col>
      <xdr:colOff>92075</xdr:colOff>
      <xdr:row>26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" refreshedDate="44242.928849189811" createdVersion="6" refreshedVersion="6" minRefreshableVersion="3" recordCount="64">
  <cacheSource type="worksheet">
    <worksheetSource name="Table13"/>
  </cacheSource>
  <cacheFields count="6">
    <cacheField name="Year" numFmtId="0">
      <sharedItems containsSemiMixedTypes="0" containsString="0" containsNumber="1" containsInteger="1" minValue="2018" maxValue="2019" count="2">
        <n v="2018"/>
        <n v="2019"/>
      </sharedItems>
    </cacheField>
    <cacheField name="Quarter" numFmtId="0">
      <sharedItems/>
    </cacheField>
    <cacheField name="Location" numFmtId="0">
      <sharedItems count="2">
        <s v="Airport"/>
        <s v="Downtown"/>
      </sharedItems>
    </cacheField>
    <cacheField name="CarClass" numFmtId="0">
      <sharedItems count="4">
        <s v="Premium"/>
        <s v="Hybrid"/>
        <s v="SUV"/>
        <s v="Economy"/>
      </sharedItems>
    </cacheField>
    <cacheField name="Revenue" numFmtId="171">
      <sharedItems containsSemiMixedTypes="0" containsString="0" containsNumber="1" containsInteger="1" minValue="303199" maxValue="918045"/>
    </cacheField>
    <cacheField name="Numcars" numFmtId="174">
      <sharedItems containsSemiMixedTypes="0" containsString="0" containsNumber="1" containsInteger="1" minValue="1933" maxValue="53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" refreshedDate="44242.985430208333" createdVersion="6" refreshedVersion="6" minRefreshableVersion="3" recordCount="64">
  <cacheSource type="worksheet">
    <worksheetSource name="Table14"/>
  </cacheSource>
  <cacheFields count="9">
    <cacheField name="Year" numFmtId="0">
      <sharedItems containsSemiMixedTypes="0" containsString="0" containsNumber="1" containsInteger="1" minValue="2018" maxValue="2019"/>
    </cacheField>
    <cacheField name="Quarter" numFmtId="0">
      <sharedItems/>
    </cacheField>
    <cacheField name="Location" numFmtId="0">
      <sharedItems count="2">
        <s v="Airport"/>
        <s v="Downtown"/>
      </sharedItems>
    </cacheField>
    <cacheField name="CarClass" numFmtId="0">
      <sharedItems count="4">
        <s v="Premium"/>
        <s v="Hybrid"/>
        <s v="SUV"/>
        <s v="Economy"/>
      </sharedItems>
    </cacheField>
    <cacheField name="Revenue" numFmtId="171">
      <sharedItems containsSemiMixedTypes="0" containsString="0" containsNumber="1" containsInteger="1" minValue="303199" maxValue="918045"/>
    </cacheField>
    <cacheField name="Numcars" numFmtId="174">
      <sharedItems containsSemiMixedTypes="0" containsString="0" containsNumber="1" containsInteger="1" minValue="1933" maxValue="5386"/>
    </cacheField>
    <cacheField name="Expenses" numFmtId="174">
      <sharedItems containsSemiMixedTypes="0" containsString="0" containsNumber="1" containsInteger="1" minValue="96650" maxValue="397600"/>
    </cacheField>
    <cacheField name="Profit" numFmtId="171">
      <sharedItems containsSemiMixedTypes="0" containsString="0" containsNumber="1" containsInteger="1" minValue="105407" maxValue="656845"/>
    </cacheField>
    <cacheField name="ProfitperCar" numFmtId="164">
      <sharedItems containsSemiMixedTypes="0" containsString="0" containsNumber="1" minValue="46.609504132231407" maxValue="125.736026033690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x v="0"/>
    <s v="Q2"/>
    <x v="0"/>
    <x v="0"/>
    <n v="303242"/>
    <n v="1933"/>
  </r>
  <r>
    <x v="0"/>
    <s v="Q2"/>
    <x v="0"/>
    <x v="1"/>
    <n v="303607"/>
    <n v="1982"/>
  </r>
  <r>
    <x v="0"/>
    <s v="Q2"/>
    <x v="0"/>
    <x v="2"/>
    <n v="303199"/>
    <n v="2027"/>
  </r>
  <r>
    <x v="0"/>
    <s v="Q1"/>
    <x v="0"/>
    <x v="0"/>
    <n v="359382"/>
    <n v="2335"/>
  </r>
  <r>
    <x v="0"/>
    <s v="Q1"/>
    <x v="1"/>
    <x v="0"/>
    <n v="354474"/>
    <n v="2383"/>
  </r>
  <r>
    <x v="0"/>
    <s v="Q1"/>
    <x v="0"/>
    <x v="1"/>
    <n v="359794"/>
    <n v="2401"/>
  </r>
  <r>
    <x v="0"/>
    <s v="Q1"/>
    <x v="1"/>
    <x v="1"/>
    <n v="354795"/>
    <n v="2420"/>
  </r>
  <r>
    <x v="0"/>
    <s v="Q1"/>
    <x v="0"/>
    <x v="2"/>
    <n v="360039"/>
    <n v="2488"/>
  </r>
  <r>
    <x v="0"/>
    <s v="Q1"/>
    <x v="1"/>
    <x v="2"/>
    <n v="354839"/>
    <n v="2512"/>
  </r>
  <r>
    <x v="0"/>
    <s v="Q1"/>
    <x v="1"/>
    <x v="3"/>
    <n v="358719"/>
    <n v="2711"/>
  </r>
  <r>
    <x v="0"/>
    <s v="Q2"/>
    <x v="1"/>
    <x v="3"/>
    <n v="379501"/>
    <n v="2742"/>
  </r>
  <r>
    <x v="0"/>
    <s v="Q3"/>
    <x v="0"/>
    <x v="0"/>
    <n v="483322"/>
    <n v="3004"/>
  </r>
  <r>
    <x v="0"/>
    <s v="Q3"/>
    <x v="0"/>
    <x v="1"/>
    <n v="483684"/>
    <n v="3090"/>
  </r>
  <r>
    <x v="0"/>
    <s v="Q2"/>
    <x v="1"/>
    <x v="0"/>
    <n v="466323"/>
    <n v="3095"/>
  </r>
  <r>
    <x v="0"/>
    <s v="Q2"/>
    <x v="1"/>
    <x v="1"/>
    <n v="466712"/>
    <n v="3133"/>
  </r>
  <r>
    <x v="0"/>
    <s v="Q3"/>
    <x v="0"/>
    <x v="2"/>
    <n v="482829"/>
    <n v="3201"/>
  </r>
  <r>
    <x v="0"/>
    <s v="Q1"/>
    <x v="0"/>
    <x v="3"/>
    <n v="449582"/>
    <n v="3260"/>
  </r>
  <r>
    <x v="0"/>
    <s v="Q2"/>
    <x v="1"/>
    <x v="2"/>
    <n v="466527"/>
    <n v="3277"/>
  </r>
  <r>
    <x v="0"/>
    <s v="Q2"/>
    <x v="0"/>
    <x v="3"/>
    <n v="480589"/>
    <n v="3337"/>
  </r>
  <r>
    <x v="0"/>
    <s v="Q3"/>
    <x v="1"/>
    <x v="0"/>
    <n v="516616"/>
    <n v="3381"/>
  </r>
  <r>
    <x v="0"/>
    <s v="Q3"/>
    <x v="1"/>
    <x v="1"/>
    <n v="516779"/>
    <n v="3444"/>
  </r>
  <r>
    <x v="0"/>
    <s v="Q4"/>
    <x v="1"/>
    <x v="3"/>
    <n v="508821"/>
    <n v="3457"/>
  </r>
  <r>
    <x v="0"/>
    <s v="Q3"/>
    <x v="1"/>
    <x v="2"/>
    <n v="517006"/>
    <n v="3603"/>
  </r>
  <r>
    <x v="0"/>
    <s v="Q4"/>
    <x v="1"/>
    <x v="0"/>
    <n v="596796"/>
    <n v="3856"/>
  </r>
  <r>
    <x v="0"/>
    <s v="Q4"/>
    <x v="0"/>
    <x v="0"/>
    <n v="634905"/>
    <n v="3892"/>
  </r>
  <r>
    <x v="0"/>
    <s v="Q4"/>
    <x v="1"/>
    <x v="1"/>
    <n v="596477"/>
    <n v="3946"/>
  </r>
  <r>
    <x v="0"/>
    <s v="Q4"/>
    <x v="0"/>
    <x v="1"/>
    <n v="634492"/>
    <n v="3976"/>
  </r>
  <r>
    <x v="0"/>
    <s v="Q4"/>
    <x v="1"/>
    <x v="2"/>
    <n v="596103"/>
    <n v="4098"/>
  </r>
  <r>
    <x v="0"/>
    <s v="Q4"/>
    <x v="0"/>
    <x v="3"/>
    <n v="612501"/>
    <n v="4112"/>
  </r>
  <r>
    <x v="0"/>
    <s v="Q4"/>
    <x v="0"/>
    <x v="2"/>
    <n v="617852"/>
    <n v="4115"/>
  </r>
  <r>
    <x v="0"/>
    <s v="Q3"/>
    <x v="0"/>
    <x v="3"/>
    <n v="701974"/>
    <n v="4742"/>
  </r>
  <r>
    <x v="0"/>
    <s v="Q3"/>
    <x v="1"/>
    <x v="3"/>
    <n v="770161"/>
    <n v="5386"/>
  </r>
  <r>
    <x v="1"/>
    <s v="Q2"/>
    <x v="0"/>
    <x v="3"/>
    <n v="368286"/>
    <n v="2153"/>
  </r>
  <r>
    <x v="1"/>
    <s v="Q4"/>
    <x v="1"/>
    <x v="0"/>
    <n v="431761"/>
    <n v="2562"/>
  </r>
  <r>
    <x v="1"/>
    <s v="Q4"/>
    <x v="1"/>
    <x v="1"/>
    <n v="431140"/>
    <n v="2620"/>
  </r>
  <r>
    <x v="1"/>
    <s v="Q1"/>
    <x v="1"/>
    <x v="0"/>
    <n v="424833"/>
    <n v="2661"/>
  </r>
  <r>
    <x v="1"/>
    <s v="Q4"/>
    <x v="1"/>
    <x v="2"/>
    <n v="431029"/>
    <n v="2708"/>
  </r>
  <r>
    <x v="1"/>
    <s v="Q1"/>
    <x v="1"/>
    <x v="1"/>
    <n v="425127"/>
    <n v="2729"/>
  </r>
  <r>
    <x v="1"/>
    <s v="Q1"/>
    <x v="1"/>
    <x v="2"/>
    <n v="424718"/>
    <n v="2799"/>
  </r>
  <r>
    <x v="1"/>
    <s v="Q3"/>
    <x v="1"/>
    <x v="0"/>
    <n v="494587"/>
    <n v="3006"/>
  </r>
  <r>
    <x v="1"/>
    <s v="Q3"/>
    <x v="1"/>
    <x v="1"/>
    <n v="494669"/>
    <n v="3065"/>
  </r>
  <r>
    <x v="1"/>
    <s v="Q4"/>
    <x v="0"/>
    <x v="0"/>
    <n v="540411"/>
    <n v="3082"/>
  </r>
  <r>
    <x v="1"/>
    <s v="Q2"/>
    <x v="1"/>
    <x v="0"/>
    <n v="500347"/>
    <n v="3101"/>
  </r>
  <r>
    <x v="1"/>
    <s v="Q4"/>
    <x v="0"/>
    <x v="1"/>
    <n v="541112"/>
    <n v="3115"/>
  </r>
  <r>
    <x v="1"/>
    <s v="Q2"/>
    <x v="1"/>
    <x v="1"/>
    <n v="500601"/>
    <n v="3172"/>
  </r>
  <r>
    <x v="1"/>
    <s v="Q3"/>
    <x v="1"/>
    <x v="2"/>
    <n v="495372"/>
    <n v="3197"/>
  </r>
  <r>
    <x v="1"/>
    <s v="Q4"/>
    <x v="0"/>
    <x v="2"/>
    <n v="540599"/>
    <n v="3231"/>
  </r>
  <r>
    <x v="1"/>
    <s v="Q2"/>
    <x v="1"/>
    <x v="2"/>
    <n v="500494"/>
    <n v="3251"/>
  </r>
  <r>
    <x v="1"/>
    <s v="Q1"/>
    <x v="0"/>
    <x v="3"/>
    <n v="499117"/>
    <n v="3296"/>
  </r>
  <r>
    <x v="1"/>
    <s v="Q1"/>
    <x v="0"/>
    <x v="0"/>
    <n v="565965"/>
    <n v="3418"/>
  </r>
  <r>
    <x v="1"/>
    <s v="Q1"/>
    <x v="0"/>
    <x v="1"/>
    <n v="565721"/>
    <n v="3515"/>
  </r>
  <r>
    <x v="1"/>
    <s v="Q3"/>
    <x v="0"/>
    <x v="3"/>
    <n v="593981"/>
    <n v="3555"/>
  </r>
  <r>
    <x v="1"/>
    <s v="Q2"/>
    <x v="0"/>
    <x v="0"/>
    <n v="599690"/>
    <n v="3556"/>
  </r>
  <r>
    <x v="1"/>
    <s v="Q1"/>
    <x v="0"/>
    <x v="2"/>
    <n v="565749"/>
    <n v="3623"/>
  </r>
  <r>
    <x v="1"/>
    <s v="Q2"/>
    <x v="0"/>
    <x v="1"/>
    <n v="599005"/>
    <n v="3650"/>
  </r>
  <r>
    <x v="1"/>
    <s v="Q2"/>
    <x v="0"/>
    <x v="2"/>
    <n v="599382"/>
    <n v="3783"/>
  </r>
  <r>
    <x v="1"/>
    <s v="Q3"/>
    <x v="0"/>
    <x v="0"/>
    <n v="658374"/>
    <n v="3883"/>
  </r>
  <r>
    <x v="1"/>
    <s v="Q3"/>
    <x v="0"/>
    <x v="1"/>
    <n v="658702"/>
    <n v="3927"/>
  </r>
  <r>
    <x v="1"/>
    <s v="Q3"/>
    <x v="0"/>
    <x v="2"/>
    <n v="658241"/>
    <n v="4097"/>
  </r>
  <r>
    <x v="1"/>
    <s v="Q2"/>
    <x v="1"/>
    <x v="3"/>
    <n v="641168"/>
    <n v="4302"/>
  </r>
  <r>
    <x v="1"/>
    <s v="Q3"/>
    <x v="1"/>
    <x v="3"/>
    <n v="681155"/>
    <n v="4540"/>
  </r>
  <r>
    <x v="1"/>
    <s v="Q4"/>
    <x v="1"/>
    <x v="3"/>
    <n v="704556"/>
    <n v="4620"/>
  </r>
  <r>
    <x v="1"/>
    <s v="Q1"/>
    <x v="1"/>
    <x v="3"/>
    <n v="718651"/>
    <n v="4898"/>
  </r>
  <r>
    <x v="1"/>
    <s v="Q4"/>
    <x v="0"/>
    <x v="3"/>
    <n v="918045"/>
    <n v="522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4">
  <r>
    <n v="2018"/>
    <s v="Q2"/>
    <x v="0"/>
    <x v="0"/>
    <n v="303242"/>
    <n v="1933"/>
    <n v="96650"/>
    <n v="206592"/>
    <n v="106.87635799275738"/>
  </r>
  <r>
    <n v="2018"/>
    <s v="Q2"/>
    <x v="0"/>
    <x v="1"/>
    <n v="303607"/>
    <n v="1982"/>
    <n v="198200"/>
    <n v="105407"/>
    <n v="53.182139253279516"/>
  </r>
  <r>
    <n v="2018"/>
    <s v="Q2"/>
    <x v="0"/>
    <x v="2"/>
    <n v="303199"/>
    <n v="2027"/>
    <n v="101350"/>
    <n v="201849"/>
    <n v="99.580167735569802"/>
  </r>
  <r>
    <n v="2018"/>
    <s v="Q1"/>
    <x v="0"/>
    <x v="0"/>
    <n v="359382"/>
    <n v="2335"/>
    <n v="116750"/>
    <n v="242632"/>
    <n v="103.91092077087795"/>
  </r>
  <r>
    <n v="2018"/>
    <s v="Q1"/>
    <x v="1"/>
    <x v="0"/>
    <n v="354474"/>
    <n v="2383"/>
    <n v="119150"/>
    <n v="235324"/>
    <n v="98.751154007553509"/>
  </r>
  <r>
    <n v="2018"/>
    <s v="Q1"/>
    <x v="0"/>
    <x v="1"/>
    <n v="359794"/>
    <n v="2401"/>
    <n v="240100"/>
    <n v="119694"/>
    <n v="49.851728446480635"/>
  </r>
  <r>
    <n v="2018"/>
    <s v="Q1"/>
    <x v="1"/>
    <x v="1"/>
    <n v="354795"/>
    <n v="2420"/>
    <n v="242000"/>
    <n v="112795"/>
    <n v="46.609504132231407"/>
  </r>
  <r>
    <n v="2018"/>
    <s v="Q1"/>
    <x v="0"/>
    <x v="2"/>
    <n v="360039"/>
    <n v="2488"/>
    <n v="124400"/>
    <n v="235639"/>
    <n v="94.710209003215439"/>
  </r>
  <r>
    <n v="2018"/>
    <s v="Q1"/>
    <x v="1"/>
    <x v="2"/>
    <n v="354839"/>
    <n v="2512"/>
    <n v="125600"/>
    <n v="229239"/>
    <n v="91.257563694267517"/>
  </r>
  <r>
    <n v="2018"/>
    <s v="Q1"/>
    <x v="1"/>
    <x v="3"/>
    <n v="358719"/>
    <n v="2711"/>
    <n v="135550"/>
    <n v="223169"/>
    <n v="82.319808188860193"/>
  </r>
  <r>
    <n v="2018"/>
    <s v="Q2"/>
    <x v="1"/>
    <x v="3"/>
    <n v="379501"/>
    <n v="2742"/>
    <n v="137100"/>
    <n v="242401"/>
    <n v="88.402990517870165"/>
  </r>
  <r>
    <n v="2018"/>
    <s v="Q3"/>
    <x v="0"/>
    <x v="0"/>
    <n v="483322"/>
    <n v="3004"/>
    <n v="150200"/>
    <n v="333122"/>
    <n v="110.89280958721704"/>
  </r>
  <r>
    <n v="2018"/>
    <s v="Q3"/>
    <x v="0"/>
    <x v="1"/>
    <n v="483684"/>
    <n v="3090"/>
    <n v="309000"/>
    <n v="174684"/>
    <n v="56.532038834951457"/>
  </r>
  <r>
    <n v="2018"/>
    <s v="Q2"/>
    <x v="1"/>
    <x v="0"/>
    <n v="466323"/>
    <n v="3095"/>
    <n v="154750"/>
    <n v="311573"/>
    <n v="100.66978998384491"/>
  </r>
  <r>
    <n v="2018"/>
    <s v="Q2"/>
    <x v="1"/>
    <x v="1"/>
    <n v="466712"/>
    <n v="3133"/>
    <n v="313300"/>
    <n v="153412"/>
    <n v="48.966485796361312"/>
  </r>
  <r>
    <n v="2018"/>
    <s v="Q3"/>
    <x v="0"/>
    <x v="2"/>
    <n v="482829"/>
    <n v="3201"/>
    <n v="160050"/>
    <n v="322779"/>
    <n v="100.8369259606373"/>
  </r>
  <r>
    <n v="2018"/>
    <s v="Q1"/>
    <x v="0"/>
    <x v="3"/>
    <n v="449582"/>
    <n v="3260"/>
    <n v="163000"/>
    <n v="286582"/>
    <n v="87.908588957055215"/>
  </r>
  <r>
    <n v="2018"/>
    <s v="Q2"/>
    <x v="1"/>
    <x v="2"/>
    <n v="466527"/>
    <n v="3277"/>
    <n v="163850"/>
    <n v="302677"/>
    <n v="92.364052487030818"/>
  </r>
  <r>
    <n v="2018"/>
    <s v="Q2"/>
    <x v="0"/>
    <x v="3"/>
    <n v="480589"/>
    <n v="3337"/>
    <n v="166850"/>
    <n v="313739"/>
    <n v="94.01827989211867"/>
  </r>
  <r>
    <n v="2018"/>
    <s v="Q3"/>
    <x v="1"/>
    <x v="0"/>
    <n v="516616"/>
    <n v="3381"/>
    <n v="169050"/>
    <n v="347566"/>
    <n v="102.79976338361432"/>
  </r>
  <r>
    <n v="2018"/>
    <s v="Q3"/>
    <x v="1"/>
    <x v="1"/>
    <n v="516779"/>
    <n v="3444"/>
    <n v="344400"/>
    <n v="172379"/>
    <n v="50.05197444831591"/>
  </r>
  <r>
    <n v="2018"/>
    <s v="Q4"/>
    <x v="1"/>
    <x v="3"/>
    <n v="508821"/>
    <n v="3457"/>
    <n v="172850"/>
    <n v="335971"/>
    <n v="97.185710153312115"/>
  </r>
  <r>
    <n v="2018"/>
    <s v="Q3"/>
    <x v="1"/>
    <x v="2"/>
    <n v="517006"/>
    <n v="3603"/>
    <n v="180150"/>
    <n v="336856"/>
    <n v="93.493200111018595"/>
  </r>
  <r>
    <n v="2018"/>
    <s v="Q4"/>
    <x v="1"/>
    <x v="0"/>
    <n v="596796"/>
    <n v="3856"/>
    <n v="192800"/>
    <n v="403996"/>
    <n v="104.77074688796681"/>
  </r>
  <r>
    <n v="2018"/>
    <s v="Q4"/>
    <x v="0"/>
    <x v="0"/>
    <n v="634905"/>
    <n v="3892"/>
    <n v="194600"/>
    <n v="440305"/>
    <n v="113.13078108941419"/>
  </r>
  <r>
    <n v="2018"/>
    <s v="Q4"/>
    <x v="1"/>
    <x v="1"/>
    <n v="596477"/>
    <n v="3946"/>
    <n v="394600"/>
    <n v="201877"/>
    <n v="51.159908768373036"/>
  </r>
  <r>
    <n v="2018"/>
    <s v="Q4"/>
    <x v="0"/>
    <x v="1"/>
    <n v="634492"/>
    <n v="3976"/>
    <n v="397600"/>
    <n v="236892"/>
    <n v="59.580482897384307"/>
  </r>
  <r>
    <n v="2018"/>
    <s v="Q4"/>
    <x v="1"/>
    <x v="2"/>
    <n v="596103"/>
    <n v="4098"/>
    <n v="204900"/>
    <n v="391203"/>
    <n v="95.461932650073209"/>
  </r>
  <r>
    <n v="2018"/>
    <s v="Q4"/>
    <x v="0"/>
    <x v="3"/>
    <n v="612501"/>
    <n v="4112"/>
    <n v="205600"/>
    <n v="406901"/>
    <n v="98.954523346303503"/>
  </r>
  <r>
    <n v="2018"/>
    <s v="Q4"/>
    <x v="0"/>
    <x v="2"/>
    <n v="617852"/>
    <n v="4115"/>
    <n v="205750"/>
    <n v="412102"/>
    <n v="100.14629404617254"/>
  </r>
  <r>
    <n v="2018"/>
    <s v="Q3"/>
    <x v="0"/>
    <x v="3"/>
    <n v="701974"/>
    <n v="4742"/>
    <n v="237100"/>
    <n v="464874"/>
    <n v="98.033319274567688"/>
  </r>
  <r>
    <n v="2018"/>
    <s v="Q3"/>
    <x v="1"/>
    <x v="3"/>
    <n v="770161"/>
    <n v="5386"/>
    <n v="269300"/>
    <n v="500861"/>
    <n v="92.993130337913115"/>
  </r>
  <r>
    <n v="2019"/>
    <s v="Q2"/>
    <x v="0"/>
    <x v="3"/>
    <n v="368286"/>
    <n v="2153"/>
    <n v="107650"/>
    <n v="260636"/>
    <n v="121.05712958662332"/>
  </r>
  <r>
    <n v="2019"/>
    <s v="Q4"/>
    <x v="1"/>
    <x v="0"/>
    <n v="431761"/>
    <n v="2562"/>
    <n v="128100"/>
    <n v="303661"/>
    <n v="118.52498048399687"/>
  </r>
  <r>
    <n v="2019"/>
    <s v="Q4"/>
    <x v="1"/>
    <x v="1"/>
    <n v="431140"/>
    <n v="2620"/>
    <n v="262000"/>
    <n v="169140"/>
    <n v="64.55725190839695"/>
  </r>
  <r>
    <n v="2019"/>
    <s v="Q1"/>
    <x v="1"/>
    <x v="0"/>
    <n v="424833"/>
    <n v="2661"/>
    <n v="133050"/>
    <n v="291783"/>
    <n v="109.65163472378805"/>
  </r>
  <r>
    <n v="2019"/>
    <s v="Q4"/>
    <x v="1"/>
    <x v="2"/>
    <n v="431029"/>
    <n v="2708"/>
    <n v="135400"/>
    <n v="295629"/>
    <n v="109.16875923190547"/>
  </r>
  <r>
    <n v="2019"/>
    <s v="Q1"/>
    <x v="1"/>
    <x v="1"/>
    <n v="425127"/>
    <n v="2729"/>
    <n v="272900"/>
    <n v="152227"/>
    <n v="55.781238548919021"/>
  </r>
  <r>
    <n v="2019"/>
    <s v="Q1"/>
    <x v="1"/>
    <x v="2"/>
    <n v="424718"/>
    <n v="2799"/>
    <n v="139950"/>
    <n v="284768"/>
    <n v="101.73919256877456"/>
  </r>
  <r>
    <n v="2019"/>
    <s v="Q3"/>
    <x v="1"/>
    <x v="0"/>
    <n v="494587"/>
    <n v="3006"/>
    <n v="150300"/>
    <n v="344287"/>
    <n v="114.53326679973387"/>
  </r>
  <r>
    <n v="2019"/>
    <s v="Q3"/>
    <x v="1"/>
    <x v="1"/>
    <n v="494669"/>
    <n v="3065"/>
    <n v="306500"/>
    <n v="188169"/>
    <n v="61.392822185970637"/>
  </r>
  <r>
    <n v="2019"/>
    <s v="Q4"/>
    <x v="0"/>
    <x v="0"/>
    <n v="540411"/>
    <n v="3082"/>
    <n v="154100"/>
    <n v="386311"/>
    <n v="125.34425697598962"/>
  </r>
  <r>
    <n v="2019"/>
    <s v="Q2"/>
    <x v="1"/>
    <x v="0"/>
    <n v="500347"/>
    <n v="3101"/>
    <n v="155050"/>
    <n v="345297"/>
    <n v="111.35020960980329"/>
  </r>
  <r>
    <n v="2019"/>
    <s v="Q4"/>
    <x v="0"/>
    <x v="1"/>
    <n v="541112"/>
    <n v="3115"/>
    <n v="311500"/>
    <n v="229612"/>
    <n v="73.711717495987159"/>
  </r>
  <r>
    <n v="2019"/>
    <s v="Q2"/>
    <x v="1"/>
    <x v="1"/>
    <n v="500601"/>
    <n v="3172"/>
    <n v="317200"/>
    <n v="183401"/>
    <n v="57.818726355611602"/>
  </r>
  <r>
    <n v="2019"/>
    <s v="Q3"/>
    <x v="1"/>
    <x v="2"/>
    <n v="495372"/>
    <n v="3197"/>
    <n v="159850"/>
    <n v="335522"/>
    <n v="104.94901470128245"/>
  </r>
  <r>
    <n v="2019"/>
    <s v="Q4"/>
    <x v="0"/>
    <x v="2"/>
    <n v="540599"/>
    <n v="3231"/>
    <n v="161550"/>
    <n v="379049"/>
    <n v="117.31631073970907"/>
  </r>
  <r>
    <n v="2019"/>
    <s v="Q2"/>
    <x v="1"/>
    <x v="2"/>
    <n v="500494"/>
    <n v="3251"/>
    <n v="162550"/>
    <n v="337944"/>
    <n v="103.95078437403876"/>
  </r>
  <r>
    <n v="2019"/>
    <s v="Q1"/>
    <x v="0"/>
    <x v="3"/>
    <n v="499117"/>
    <n v="3296"/>
    <n v="164800"/>
    <n v="334317"/>
    <n v="101.43112864077671"/>
  </r>
  <r>
    <n v="2019"/>
    <s v="Q1"/>
    <x v="0"/>
    <x v="0"/>
    <n v="565965"/>
    <n v="3418"/>
    <n v="170900"/>
    <n v="395065"/>
    <n v="115.58367466354593"/>
  </r>
  <r>
    <n v="2019"/>
    <s v="Q1"/>
    <x v="0"/>
    <x v="1"/>
    <n v="565721"/>
    <n v="3515"/>
    <n v="351500"/>
    <n v="214221"/>
    <n v="60.944807965860598"/>
  </r>
  <r>
    <n v="2019"/>
    <s v="Q3"/>
    <x v="0"/>
    <x v="3"/>
    <n v="593981"/>
    <n v="3555"/>
    <n v="177750"/>
    <n v="416231"/>
    <n v="117.08326300984528"/>
  </r>
  <r>
    <n v="2019"/>
    <s v="Q2"/>
    <x v="0"/>
    <x v="0"/>
    <n v="599690"/>
    <n v="3556"/>
    <n v="177800"/>
    <n v="421890"/>
    <n v="118.64173228346456"/>
  </r>
  <r>
    <n v="2019"/>
    <s v="Q1"/>
    <x v="0"/>
    <x v="2"/>
    <n v="565749"/>
    <n v="3623"/>
    <n v="181150"/>
    <n v="384599"/>
    <n v="106.15484405189069"/>
  </r>
  <r>
    <n v="2019"/>
    <s v="Q2"/>
    <x v="0"/>
    <x v="1"/>
    <n v="599005"/>
    <n v="3650"/>
    <n v="365000"/>
    <n v="234005"/>
    <n v="64.110958904109594"/>
  </r>
  <r>
    <n v="2019"/>
    <s v="Q2"/>
    <x v="0"/>
    <x v="2"/>
    <n v="599382"/>
    <n v="3783"/>
    <n v="189150"/>
    <n v="410232"/>
    <n v="108.44091990483743"/>
  </r>
  <r>
    <n v="2019"/>
    <s v="Q3"/>
    <x v="0"/>
    <x v="0"/>
    <n v="658374"/>
    <n v="3883"/>
    <n v="194150"/>
    <n v="464224"/>
    <n v="119.5529229976822"/>
  </r>
  <r>
    <n v="2019"/>
    <s v="Q3"/>
    <x v="0"/>
    <x v="1"/>
    <n v="658702"/>
    <n v="3927"/>
    <n v="392700"/>
    <n v="266002"/>
    <n v="67.736694677871142"/>
  </r>
  <r>
    <n v="2019"/>
    <s v="Q3"/>
    <x v="0"/>
    <x v="2"/>
    <n v="658241"/>
    <n v="4097"/>
    <n v="204850"/>
    <n v="453391"/>
    <n v="110.66414449597266"/>
  </r>
  <r>
    <n v="2019"/>
    <s v="Q2"/>
    <x v="1"/>
    <x v="3"/>
    <n v="641168"/>
    <n v="4302"/>
    <n v="215100"/>
    <n v="426068"/>
    <n v="99.039516503951646"/>
  </r>
  <r>
    <n v="2019"/>
    <s v="Q3"/>
    <x v="1"/>
    <x v="3"/>
    <n v="681155"/>
    <n v="4540"/>
    <n v="227000"/>
    <n v="454155"/>
    <n v="100.03414096916299"/>
  </r>
  <r>
    <n v="2019"/>
    <s v="Q4"/>
    <x v="1"/>
    <x v="3"/>
    <n v="704556"/>
    <n v="4620"/>
    <n v="231000"/>
    <n v="473556"/>
    <n v="102.50129870129871"/>
  </r>
  <r>
    <n v="2019"/>
    <s v="Q1"/>
    <x v="1"/>
    <x v="3"/>
    <n v="718651"/>
    <n v="4898"/>
    <n v="244900"/>
    <n v="473751"/>
    <n v="96.723356472029394"/>
  </r>
  <r>
    <n v="2019"/>
    <s v="Q4"/>
    <x v="0"/>
    <x v="3"/>
    <n v="918045"/>
    <n v="5224"/>
    <n v="261200"/>
    <n v="656845"/>
    <n v="125.736026033690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5" rowHeaderCaption="Location" colHeaderCaption="CarClass">
  <location ref="I5:N9" firstHeaderRow="1" firstDataRow="2" firstDataCol="1"/>
  <pivotFields count="6">
    <pivotField showAll="0">
      <items count="3">
        <item x="0"/>
        <item x="1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axis="axisCol" showAll="0">
      <items count="5">
        <item x="3"/>
        <item x="1"/>
        <item x="0"/>
        <item x="2"/>
        <item t="default"/>
      </items>
    </pivotField>
    <pivotField dataField="1" numFmtId="171" showAll="0"/>
    <pivotField numFmtId="174" showAll="0"/>
  </pivotFields>
  <rowFields count="1">
    <field x="2"/>
  </rowFields>
  <rowItems count="3">
    <i>
      <x/>
    </i>
    <i>
      <x v="1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Sum of Revenue" fld="4" baseField="0" baseItem="0" numFmtId="171"/>
  </dataFields>
  <formats count="23">
    <format dxfId="152">
      <pivotArea dataOnly="0" labelOnly="1" fieldPosition="0">
        <references count="1">
          <reference field="3" count="0"/>
        </references>
      </pivotArea>
    </format>
    <format dxfId="151">
      <pivotArea dataOnly="0" labelOnly="1" grandCol="1" outline="0" fieldPosition="0"/>
    </format>
    <format dxfId="150">
      <pivotArea dataOnly="0" labelOnly="1" fieldPosition="0">
        <references count="1">
          <reference field="3" count="0"/>
        </references>
      </pivotArea>
    </format>
    <format dxfId="149">
      <pivotArea dataOnly="0" labelOnly="1" grandCol="1" outline="0" fieldPosition="0"/>
    </format>
    <format dxfId="148">
      <pivotArea field="2" type="button" dataOnly="0" labelOnly="1" outline="0" axis="axisRow" fieldPosition="0"/>
    </format>
    <format dxfId="147">
      <pivotArea dataOnly="0" labelOnly="1" fieldPosition="0">
        <references count="1">
          <reference field="2" count="0"/>
        </references>
      </pivotArea>
    </format>
    <format dxfId="146">
      <pivotArea dataOnly="0" labelOnly="1" grandRow="1" outline="0" fieldPosition="0"/>
    </format>
    <format dxfId="145">
      <pivotArea outline="0" collapsedLevelsAreSubtotals="1" fieldPosition="0"/>
    </format>
    <format dxfId="144">
      <pivotArea field="3" type="button" dataOnly="0" labelOnly="1" outline="0" axis="axisCol" fieldPosition="0"/>
    </format>
    <format dxfId="143">
      <pivotArea type="topRight" dataOnly="0" labelOnly="1" outline="0" fieldPosition="0"/>
    </format>
    <format dxfId="142">
      <pivotArea dataOnly="0" labelOnly="1" fieldPosition="0">
        <references count="1">
          <reference field="3" count="0"/>
        </references>
      </pivotArea>
    </format>
    <format dxfId="141">
      <pivotArea dataOnly="0" labelOnly="1" grandCol="1" outline="0" fieldPosition="0"/>
    </format>
    <format dxfId="140">
      <pivotArea type="origin" dataOnly="0" labelOnly="1" outline="0" fieldPosition="0"/>
    </format>
    <format dxfId="139">
      <pivotArea field="2" type="button" dataOnly="0" labelOnly="1" outline="0" axis="axisRow" fieldPosition="0"/>
    </format>
    <format dxfId="138">
      <pivotArea dataOnly="0" labelOnly="1" fieldPosition="0">
        <references count="1">
          <reference field="2" count="0"/>
        </references>
      </pivotArea>
    </format>
    <format dxfId="137">
      <pivotArea dataOnly="0" labelOnly="1" grandRow="1" outline="0" fieldPosition="0"/>
    </format>
    <format dxfId="136">
      <pivotArea outline="0" collapsedLevelsAreSubtotals="1" fieldPosition="0"/>
    </format>
    <format dxfId="135">
      <pivotArea outline="0" collapsedLevelsAreSubtotals="1" fieldPosition="0"/>
    </format>
    <format dxfId="134">
      <pivotArea outline="0" collapsedLevelsAreSubtotals="1" fieldPosition="0"/>
    </format>
    <format dxfId="133">
      <pivotArea outline="0" collapsedLevelsAreSubtotals="1" fieldPosition="0"/>
    </format>
    <format dxfId="132">
      <pivotArea outline="0" collapsedLevelsAreSubtotals="1" fieldPosition="0"/>
    </format>
    <format dxfId="131">
      <pivotArea outline="0" collapsedLevelsAreSubtotals="1" fieldPosition="0"/>
    </format>
    <format dxfId="130">
      <pivotArea outline="0" collapsedLevelsAreSubtotals="1" fieldPosition="0"/>
    </format>
  </formats>
  <chartFormats count="4">
    <chartFormat chart="4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4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Location" colHeaderCaption="Car Class">
  <location ref="K11:P15" firstHeaderRow="1" firstDataRow="2" firstDataCol="1"/>
  <pivotFields count="9">
    <pivotField showAll="0"/>
    <pivotField showAll="0"/>
    <pivotField axis="axisRow" showAll="0">
      <items count="3">
        <item x="0"/>
        <item x="1"/>
        <item t="default"/>
      </items>
    </pivotField>
    <pivotField axis="axisCol" showAll="0">
      <items count="5">
        <item x="3"/>
        <item x="1"/>
        <item x="0"/>
        <item x="2"/>
        <item t="default"/>
      </items>
    </pivotField>
    <pivotField numFmtId="171" showAll="0"/>
    <pivotField numFmtId="174" showAll="0"/>
    <pivotField numFmtId="174" showAll="0"/>
    <pivotField dataField="1" numFmtId="171" showAll="0"/>
    <pivotField numFmtId="164" showAll="0"/>
  </pivotFields>
  <rowFields count="1">
    <field x="2"/>
  </rowFields>
  <rowItems count="3">
    <i>
      <x/>
    </i>
    <i>
      <x v="1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Average of Profit" fld="7" subtotal="average" baseField="2" baseItem="0" numFmtId="171"/>
  </dataFields>
  <formats count="18">
    <format dxfId="78">
      <pivotArea field="2" type="button" dataOnly="0" labelOnly="1" outline="0" axis="axisRow" fieldPosition="0"/>
    </format>
    <format dxfId="79">
      <pivotArea dataOnly="0" labelOnly="1" fieldPosition="0">
        <references count="1">
          <reference field="2" count="0"/>
        </references>
      </pivotArea>
    </format>
    <format dxfId="80">
      <pivotArea dataOnly="0" labelOnly="1" grandRow="1" outline="0" fieldPosition="0"/>
    </format>
    <format dxfId="81">
      <pivotArea field="2" type="button" dataOnly="0" labelOnly="1" outline="0" axis="axisRow" fieldPosition="0"/>
    </format>
    <format dxfId="82">
      <pivotArea dataOnly="0" labelOnly="1" fieldPosition="0">
        <references count="1">
          <reference field="2" count="0"/>
        </references>
      </pivotArea>
    </format>
    <format dxfId="83">
      <pivotArea dataOnly="0" labelOnly="1" grandRow="1" outline="0" fieldPosition="0"/>
    </format>
    <format dxfId="84">
      <pivotArea outline="0" collapsedLevelsAreSubtotals="1" fieldPosition="0"/>
    </format>
    <format dxfId="85">
      <pivotArea dataOnly="0" labelOnly="1" fieldPosition="0">
        <references count="1">
          <reference field="3" count="0"/>
        </references>
      </pivotArea>
    </format>
    <format dxfId="86">
      <pivotArea dataOnly="0" labelOnly="1" grandCol="1" outline="0" fieldPosition="0"/>
    </format>
    <format dxfId="50">
      <pivotArea outline="0" collapsedLevelsAreSubtotals="1" fieldPosition="0"/>
    </format>
    <format dxfId="49">
      <pivotArea field="2" type="button" dataOnly="0" labelOnly="1" outline="0" axis="axisRow" fieldPosition="0"/>
    </format>
    <format dxfId="48">
      <pivotArea dataOnly="0" labelOnly="1" fieldPosition="0">
        <references count="1">
          <reference field="2" count="0"/>
        </references>
      </pivotArea>
    </format>
    <format dxfId="47">
      <pivotArea dataOnly="0" labelOnly="1" grandRow="1" outline="0" fieldPosition="0"/>
    </format>
    <format dxfId="33">
      <pivotArea outline="0" collapsedLevelsAreSubtotals="1" fieldPosition="0"/>
    </format>
    <format dxfId="18">
      <pivotArea outline="0" collapsedLevelsAreSubtotals="1" fieldPosition="0"/>
    </format>
    <format dxfId="2">
      <pivotArea outline="0" collapsedLevelsAreSubtotals="1" fieldPosition="0"/>
    </format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Location" colHeaderCaption="Car Class">
  <location ref="K4:P8" firstHeaderRow="1" firstDataRow="2" firstDataCol="1"/>
  <pivotFields count="9">
    <pivotField showAll="0"/>
    <pivotField showAll="0"/>
    <pivotField axis="axisRow" showAll="0">
      <items count="3">
        <item x="0"/>
        <item x="1"/>
        <item t="default"/>
      </items>
    </pivotField>
    <pivotField axis="axisCol" showAll="0">
      <items count="5">
        <item x="3"/>
        <item x="1"/>
        <item x="0"/>
        <item x="2"/>
        <item t="default"/>
      </items>
    </pivotField>
    <pivotField numFmtId="171" showAll="0"/>
    <pivotField numFmtId="174" showAll="0"/>
    <pivotField numFmtId="174" showAll="0"/>
    <pivotField dataField="1" numFmtId="171" showAll="0"/>
    <pivotField numFmtId="164" showAll="0"/>
  </pivotFields>
  <rowFields count="1">
    <field x="2"/>
  </rowFields>
  <rowItems count="3">
    <i>
      <x/>
    </i>
    <i>
      <x v="1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Sum of Profit" fld="7" baseField="0" baseItem="0" numFmtId="171"/>
  </dataFields>
  <formats count="13">
    <format dxfId="126">
      <pivotArea field="2" type="button" dataOnly="0" labelOnly="1" outline="0" axis="axisRow" fieldPosition="0"/>
    </format>
    <format dxfId="125">
      <pivotArea dataOnly="0" labelOnly="1" fieldPosition="0">
        <references count="1">
          <reference field="2" count="0"/>
        </references>
      </pivotArea>
    </format>
    <format dxfId="124">
      <pivotArea dataOnly="0" labelOnly="1" grandRow="1" outline="0" fieldPosition="0"/>
    </format>
    <format dxfId="123">
      <pivotArea outline="0" collapsedLevelsAreSubtotals="1" fieldPosition="0"/>
    </format>
    <format dxfId="122">
      <pivotArea field="3" type="button" dataOnly="0" labelOnly="1" outline="0" axis="axisCol" fieldPosition="0"/>
    </format>
    <format dxfId="121">
      <pivotArea type="topRight" dataOnly="0" labelOnly="1" outline="0" fieldPosition="0"/>
    </format>
    <format dxfId="120">
      <pivotArea dataOnly="0" labelOnly="1" fieldPosition="0">
        <references count="1">
          <reference field="3" count="0"/>
        </references>
      </pivotArea>
    </format>
    <format dxfId="119">
      <pivotArea dataOnly="0" labelOnly="1" grandCol="1" outline="0" fieldPosition="0"/>
    </format>
    <format dxfId="110">
      <pivotArea outline="0" collapsedLevelsAreSubtotals="1" fieldPosition="0"/>
    </format>
    <format dxfId="100">
      <pivotArea outline="0" collapsedLevelsAreSubtotals="1" fieldPosition="0"/>
    </format>
    <format dxfId="89">
      <pivotArea outline="0" collapsedLevelsAreSubtotals="1" fieldPosition="0"/>
    </format>
    <format dxfId="88">
      <pivotArea type="all" dataOnly="0" outline="0" fieldPosition="0"/>
    </format>
    <format dxfId="87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F65" totalsRowShown="0" headerRowDxfId="169" dataDxfId="170">
  <autoFilter ref="A1:F65"/>
  <sortState ref="A2:F65">
    <sortCondition ref="A1:A65"/>
  </sortState>
  <tableColumns count="6">
    <tableColumn id="1" name="Year" dataDxfId="176"/>
    <tableColumn id="2" name="Quarter" dataDxfId="175"/>
    <tableColumn id="3" name="Location" dataDxfId="174"/>
    <tableColumn id="4" name="CarClass" dataDxfId="173"/>
    <tableColumn id="5" name="Revenue" dataDxfId="172"/>
    <tableColumn id="6" name="Numcars" dataDxfId="171" dataCellStyle="Comm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:F65" totalsRowShown="0" headerRowDxfId="168" dataDxfId="167">
  <autoFilter ref="A1:F65"/>
  <sortState ref="A2:F65">
    <sortCondition ref="A1:A65"/>
  </sortState>
  <tableColumns count="6">
    <tableColumn id="1" name="Year" dataDxfId="166"/>
    <tableColumn id="2" name="Quarter" dataDxfId="165"/>
    <tableColumn id="3" name="Location" dataDxfId="164"/>
    <tableColumn id="4" name="CarClass" dataDxfId="163"/>
    <tableColumn id="5" name="Revenue" dataDxfId="162"/>
    <tableColumn id="6" name="Numcars" dataDxfId="161" dataCellStyle="Comm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4" displayName="Table14" ref="A1:I65" totalsRowShown="0" headerRowDxfId="160" dataDxfId="159">
  <autoFilter ref="A1:I65"/>
  <sortState ref="A2:F65">
    <sortCondition ref="A1:A65"/>
  </sortState>
  <tableColumns count="9">
    <tableColumn id="1" name="Year" dataDxfId="158"/>
    <tableColumn id="2" name="Quarter" dataDxfId="157"/>
    <tableColumn id="3" name="Location" dataDxfId="156"/>
    <tableColumn id="4" name="CarClass" dataDxfId="155"/>
    <tableColumn id="5" name="Revenue" dataDxfId="154"/>
    <tableColumn id="6" name="Numcars" dataDxfId="153" dataCellStyle="Comma"/>
    <tableColumn id="7" name="Expenses" dataDxfId="129">
      <calculatedColumnFormula>IF(D2="Hybrid",$N$1,$N$2)*F2</calculatedColumnFormula>
    </tableColumn>
    <tableColumn id="8" name="Profit" dataDxfId="128">
      <calculatedColumnFormula>E2-G2</calculatedColumnFormula>
    </tableColumn>
    <tableColumn id="9" name="ProfitperCar" dataDxfId="127">
      <calculatedColumnFormula>H2/F2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4" sqref="C14"/>
    </sheetView>
  </sheetViews>
  <sheetFormatPr defaultRowHeight="14.5" x14ac:dyDescent="0.35"/>
  <cols>
    <col min="1" max="1" width="11.81640625" bestFit="1" customWidth="1"/>
    <col min="3" max="3" width="11.453125" bestFit="1" customWidth="1"/>
  </cols>
  <sheetData>
    <row r="1" spans="1:3" x14ac:dyDescent="0.35">
      <c r="A1" s="2" t="s">
        <v>1</v>
      </c>
      <c r="C1" s="7" t="s">
        <v>20</v>
      </c>
    </row>
    <row r="2" spans="1:3" x14ac:dyDescent="0.35">
      <c r="A2" s="2"/>
      <c r="C2" s="8"/>
    </row>
    <row r="3" spans="1:3" x14ac:dyDescent="0.35">
      <c r="A3" s="2" t="s">
        <v>0</v>
      </c>
      <c r="C3" s="7" t="s">
        <v>21</v>
      </c>
    </row>
    <row r="4" spans="1:3" x14ac:dyDescent="0.35">
      <c r="A4" s="2"/>
      <c r="C4" s="8"/>
    </row>
    <row r="5" spans="1:3" x14ac:dyDescent="0.35">
      <c r="A5" s="2" t="s">
        <v>2</v>
      </c>
      <c r="C5" s="7" t="s">
        <v>22</v>
      </c>
    </row>
    <row r="6" spans="1:3" x14ac:dyDescent="0.35">
      <c r="A6" s="2"/>
      <c r="C6" s="8"/>
    </row>
    <row r="7" spans="1:3" x14ac:dyDescent="0.35">
      <c r="A7" s="2" t="s">
        <v>3</v>
      </c>
      <c r="C7" s="9">
        <v>44243</v>
      </c>
    </row>
    <row r="8" spans="1:3" x14ac:dyDescent="0.35">
      <c r="A8" s="2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C15" sqref="C15"/>
    </sheetView>
  </sheetViews>
  <sheetFormatPr defaultRowHeight="14.5" x14ac:dyDescent="0.35"/>
  <cols>
    <col min="1" max="1" width="7" bestFit="1" customWidth="1"/>
    <col min="2" max="2" width="9.7265625" bestFit="1" customWidth="1"/>
    <col min="3" max="3" width="10.54296875" bestFit="1" customWidth="1"/>
    <col min="4" max="4" width="10.81640625" bestFit="1" customWidth="1"/>
    <col min="5" max="5" width="10.54296875" style="12" bestFit="1" customWidth="1"/>
    <col min="6" max="6" width="12" style="15" bestFit="1" customWidth="1"/>
  </cols>
  <sheetData>
    <row r="1" spans="1:6" x14ac:dyDescent="0.35">
      <c r="A1" s="3" t="s">
        <v>4</v>
      </c>
      <c r="B1" s="3" t="s">
        <v>5</v>
      </c>
      <c r="C1" s="3" t="s">
        <v>6</v>
      </c>
      <c r="D1" s="3" t="s">
        <v>7</v>
      </c>
      <c r="E1" s="10" t="s">
        <v>8</v>
      </c>
      <c r="F1" s="13" t="s">
        <v>9</v>
      </c>
    </row>
    <row r="2" spans="1:6" x14ac:dyDescent="0.35">
      <c r="A2" s="1">
        <v>2018</v>
      </c>
      <c r="B2" s="1" t="s">
        <v>10</v>
      </c>
      <c r="C2" s="1" t="s">
        <v>11</v>
      </c>
      <c r="D2" s="1" t="s">
        <v>12</v>
      </c>
      <c r="E2" s="11">
        <v>303242</v>
      </c>
      <c r="F2" s="14">
        <v>1933</v>
      </c>
    </row>
    <row r="3" spans="1:6" x14ac:dyDescent="0.35">
      <c r="A3" s="1">
        <v>2018</v>
      </c>
      <c r="B3" s="1" t="s">
        <v>10</v>
      </c>
      <c r="C3" s="1" t="s">
        <v>11</v>
      </c>
      <c r="D3" s="1" t="s">
        <v>13</v>
      </c>
      <c r="E3" s="11">
        <v>303607</v>
      </c>
      <c r="F3" s="14">
        <v>1982</v>
      </c>
    </row>
    <row r="4" spans="1:6" x14ac:dyDescent="0.35">
      <c r="A4" s="1">
        <v>2018</v>
      </c>
      <c r="B4" s="1" t="s">
        <v>10</v>
      </c>
      <c r="C4" s="1" t="s">
        <v>11</v>
      </c>
      <c r="D4" s="1" t="s">
        <v>14</v>
      </c>
      <c r="E4" s="11">
        <v>303199</v>
      </c>
      <c r="F4" s="14">
        <v>2027</v>
      </c>
    </row>
    <row r="5" spans="1:6" x14ac:dyDescent="0.35">
      <c r="A5" s="1">
        <v>2018</v>
      </c>
      <c r="B5" s="1" t="s">
        <v>16</v>
      </c>
      <c r="C5" s="1" t="s">
        <v>11</v>
      </c>
      <c r="D5" s="1" t="s">
        <v>12</v>
      </c>
      <c r="E5" s="11">
        <v>359382</v>
      </c>
      <c r="F5" s="14">
        <v>2335</v>
      </c>
    </row>
    <row r="6" spans="1:6" x14ac:dyDescent="0.35">
      <c r="A6" s="1">
        <v>2018</v>
      </c>
      <c r="B6" s="1" t="s">
        <v>16</v>
      </c>
      <c r="C6" s="1" t="s">
        <v>17</v>
      </c>
      <c r="D6" s="1" t="s">
        <v>12</v>
      </c>
      <c r="E6" s="11">
        <v>354474</v>
      </c>
      <c r="F6" s="14">
        <v>2383</v>
      </c>
    </row>
    <row r="7" spans="1:6" x14ac:dyDescent="0.35">
      <c r="A7" s="1">
        <v>2018</v>
      </c>
      <c r="B7" s="1" t="s">
        <v>16</v>
      </c>
      <c r="C7" s="1" t="s">
        <v>11</v>
      </c>
      <c r="D7" s="1" t="s">
        <v>13</v>
      </c>
      <c r="E7" s="11">
        <v>359794</v>
      </c>
      <c r="F7" s="14">
        <v>2401</v>
      </c>
    </row>
    <row r="8" spans="1:6" x14ac:dyDescent="0.35">
      <c r="A8" s="1">
        <v>2018</v>
      </c>
      <c r="B8" s="1" t="s">
        <v>16</v>
      </c>
      <c r="C8" s="1" t="s">
        <v>17</v>
      </c>
      <c r="D8" s="1" t="s">
        <v>13</v>
      </c>
      <c r="E8" s="11">
        <v>354795</v>
      </c>
      <c r="F8" s="14">
        <v>2420</v>
      </c>
    </row>
    <row r="9" spans="1:6" x14ac:dyDescent="0.35">
      <c r="A9" s="1">
        <v>2018</v>
      </c>
      <c r="B9" s="1" t="s">
        <v>16</v>
      </c>
      <c r="C9" s="1" t="s">
        <v>11</v>
      </c>
      <c r="D9" s="1" t="s">
        <v>14</v>
      </c>
      <c r="E9" s="11">
        <v>360039</v>
      </c>
      <c r="F9" s="14">
        <v>2488</v>
      </c>
    </row>
    <row r="10" spans="1:6" x14ac:dyDescent="0.35">
      <c r="A10" s="1">
        <v>2018</v>
      </c>
      <c r="B10" s="1" t="s">
        <v>16</v>
      </c>
      <c r="C10" s="1" t="s">
        <v>17</v>
      </c>
      <c r="D10" s="1" t="s">
        <v>14</v>
      </c>
      <c r="E10" s="11">
        <v>354839</v>
      </c>
      <c r="F10" s="14">
        <v>2512</v>
      </c>
    </row>
    <row r="11" spans="1:6" x14ac:dyDescent="0.35">
      <c r="A11" s="1">
        <v>2018</v>
      </c>
      <c r="B11" s="1" t="s">
        <v>16</v>
      </c>
      <c r="C11" s="1" t="s">
        <v>17</v>
      </c>
      <c r="D11" s="1" t="s">
        <v>15</v>
      </c>
      <c r="E11" s="11">
        <v>358719</v>
      </c>
      <c r="F11" s="14">
        <v>2711</v>
      </c>
    </row>
    <row r="12" spans="1:6" x14ac:dyDescent="0.35">
      <c r="A12" s="1">
        <v>2018</v>
      </c>
      <c r="B12" s="1" t="s">
        <v>10</v>
      </c>
      <c r="C12" s="1" t="s">
        <v>17</v>
      </c>
      <c r="D12" s="1" t="s">
        <v>15</v>
      </c>
      <c r="E12" s="11">
        <v>379501</v>
      </c>
      <c r="F12" s="14">
        <v>2742</v>
      </c>
    </row>
    <row r="13" spans="1:6" x14ac:dyDescent="0.35">
      <c r="A13" s="1">
        <v>2018</v>
      </c>
      <c r="B13" s="1" t="s">
        <v>19</v>
      </c>
      <c r="C13" s="1" t="s">
        <v>11</v>
      </c>
      <c r="D13" s="1" t="s">
        <v>12</v>
      </c>
      <c r="E13" s="11">
        <v>483322</v>
      </c>
      <c r="F13" s="14">
        <v>3004</v>
      </c>
    </row>
    <row r="14" spans="1:6" x14ac:dyDescent="0.35">
      <c r="A14" s="1">
        <v>2018</v>
      </c>
      <c r="B14" s="1" t="s">
        <v>19</v>
      </c>
      <c r="C14" s="1" t="s">
        <v>11</v>
      </c>
      <c r="D14" s="1" t="s">
        <v>13</v>
      </c>
      <c r="E14" s="11">
        <v>483684</v>
      </c>
      <c r="F14" s="14">
        <v>3090</v>
      </c>
    </row>
    <row r="15" spans="1:6" x14ac:dyDescent="0.35">
      <c r="A15" s="1">
        <v>2018</v>
      </c>
      <c r="B15" s="1" t="s">
        <v>10</v>
      </c>
      <c r="C15" s="1" t="s">
        <v>17</v>
      </c>
      <c r="D15" s="1" t="s">
        <v>12</v>
      </c>
      <c r="E15" s="11">
        <v>466323</v>
      </c>
      <c r="F15" s="14">
        <v>3095</v>
      </c>
    </row>
    <row r="16" spans="1:6" x14ac:dyDescent="0.35">
      <c r="A16" s="1">
        <v>2018</v>
      </c>
      <c r="B16" s="1" t="s">
        <v>10</v>
      </c>
      <c r="C16" s="1" t="s">
        <v>17</v>
      </c>
      <c r="D16" s="1" t="s">
        <v>13</v>
      </c>
      <c r="E16" s="11">
        <v>466712</v>
      </c>
      <c r="F16" s="14">
        <v>3133</v>
      </c>
    </row>
    <row r="17" spans="1:6" x14ac:dyDescent="0.35">
      <c r="A17" s="1">
        <v>2018</v>
      </c>
      <c r="B17" s="1" t="s">
        <v>19</v>
      </c>
      <c r="C17" s="1" t="s">
        <v>11</v>
      </c>
      <c r="D17" s="1" t="s">
        <v>14</v>
      </c>
      <c r="E17" s="11">
        <v>482829</v>
      </c>
      <c r="F17" s="14">
        <v>3201</v>
      </c>
    </row>
    <row r="18" spans="1:6" x14ac:dyDescent="0.35">
      <c r="A18" s="1">
        <v>2018</v>
      </c>
      <c r="B18" s="1" t="s">
        <v>16</v>
      </c>
      <c r="C18" s="1" t="s">
        <v>11</v>
      </c>
      <c r="D18" s="1" t="s">
        <v>15</v>
      </c>
      <c r="E18" s="11">
        <v>449582</v>
      </c>
      <c r="F18" s="14">
        <v>3260</v>
      </c>
    </row>
    <row r="19" spans="1:6" x14ac:dyDescent="0.35">
      <c r="A19" s="1">
        <v>2018</v>
      </c>
      <c r="B19" s="1" t="s">
        <v>10</v>
      </c>
      <c r="C19" s="1" t="s">
        <v>17</v>
      </c>
      <c r="D19" s="1" t="s">
        <v>14</v>
      </c>
      <c r="E19" s="11">
        <v>466527</v>
      </c>
      <c r="F19" s="14">
        <v>3277</v>
      </c>
    </row>
    <row r="20" spans="1:6" x14ac:dyDescent="0.35">
      <c r="A20" s="1">
        <v>2018</v>
      </c>
      <c r="B20" s="1" t="s">
        <v>10</v>
      </c>
      <c r="C20" s="1" t="s">
        <v>11</v>
      </c>
      <c r="D20" s="1" t="s">
        <v>15</v>
      </c>
      <c r="E20" s="11">
        <v>480589</v>
      </c>
      <c r="F20" s="14">
        <v>3337</v>
      </c>
    </row>
    <row r="21" spans="1:6" x14ac:dyDescent="0.35">
      <c r="A21" s="1">
        <v>2018</v>
      </c>
      <c r="B21" s="1" t="s">
        <v>19</v>
      </c>
      <c r="C21" s="1" t="s">
        <v>17</v>
      </c>
      <c r="D21" s="1" t="s">
        <v>12</v>
      </c>
      <c r="E21" s="11">
        <v>516616</v>
      </c>
      <c r="F21" s="14">
        <v>3381</v>
      </c>
    </row>
    <row r="22" spans="1:6" x14ac:dyDescent="0.35">
      <c r="A22" s="1">
        <v>2018</v>
      </c>
      <c r="B22" s="1" t="s">
        <v>19</v>
      </c>
      <c r="C22" s="1" t="s">
        <v>17</v>
      </c>
      <c r="D22" s="1" t="s">
        <v>13</v>
      </c>
      <c r="E22" s="11">
        <v>516779</v>
      </c>
      <c r="F22" s="14">
        <v>3444</v>
      </c>
    </row>
    <row r="23" spans="1:6" x14ac:dyDescent="0.35">
      <c r="A23" s="1">
        <v>2018</v>
      </c>
      <c r="B23" s="1" t="s">
        <v>18</v>
      </c>
      <c r="C23" s="1" t="s">
        <v>17</v>
      </c>
      <c r="D23" s="1" t="s">
        <v>15</v>
      </c>
      <c r="E23" s="11">
        <v>508821</v>
      </c>
      <c r="F23" s="14">
        <v>3457</v>
      </c>
    </row>
    <row r="24" spans="1:6" x14ac:dyDescent="0.35">
      <c r="A24" s="1">
        <v>2018</v>
      </c>
      <c r="B24" s="1" t="s">
        <v>19</v>
      </c>
      <c r="C24" s="1" t="s">
        <v>17</v>
      </c>
      <c r="D24" s="1" t="s">
        <v>14</v>
      </c>
      <c r="E24" s="11">
        <v>517006</v>
      </c>
      <c r="F24" s="14">
        <v>3603</v>
      </c>
    </row>
    <row r="25" spans="1:6" x14ac:dyDescent="0.35">
      <c r="A25" s="1">
        <v>2018</v>
      </c>
      <c r="B25" s="1" t="s">
        <v>18</v>
      </c>
      <c r="C25" s="1" t="s">
        <v>17</v>
      </c>
      <c r="D25" s="1" t="s">
        <v>12</v>
      </c>
      <c r="E25" s="11">
        <v>596796</v>
      </c>
      <c r="F25" s="14">
        <v>3856</v>
      </c>
    </row>
    <row r="26" spans="1:6" x14ac:dyDescent="0.35">
      <c r="A26" s="1">
        <v>2018</v>
      </c>
      <c r="B26" s="1" t="s">
        <v>18</v>
      </c>
      <c r="C26" s="1" t="s">
        <v>11</v>
      </c>
      <c r="D26" s="1" t="s">
        <v>12</v>
      </c>
      <c r="E26" s="11">
        <v>634905</v>
      </c>
      <c r="F26" s="14">
        <v>3892</v>
      </c>
    </row>
    <row r="27" spans="1:6" x14ac:dyDescent="0.35">
      <c r="A27" s="1">
        <v>2018</v>
      </c>
      <c r="B27" s="1" t="s">
        <v>18</v>
      </c>
      <c r="C27" s="1" t="s">
        <v>17</v>
      </c>
      <c r="D27" s="1" t="s">
        <v>13</v>
      </c>
      <c r="E27" s="11">
        <v>596477</v>
      </c>
      <c r="F27" s="14">
        <v>3946</v>
      </c>
    </row>
    <row r="28" spans="1:6" x14ac:dyDescent="0.35">
      <c r="A28" s="1">
        <v>2018</v>
      </c>
      <c r="B28" s="1" t="s">
        <v>18</v>
      </c>
      <c r="C28" s="1" t="s">
        <v>11</v>
      </c>
      <c r="D28" s="1" t="s">
        <v>13</v>
      </c>
      <c r="E28" s="11">
        <v>634492</v>
      </c>
      <c r="F28" s="14">
        <v>3976</v>
      </c>
    </row>
    <row r="29" spans="1:6" x14ac:dyDescent="0.35">
      <c r="A29" s="1">
        <v>2018</v>
      </c>
      <c r="B29" s="1" t="s">
        <v>18</v>
      </c>
      <c r="C29" s="1" t="s">
        <v>17</v>
      </c>
      <c r="D29" s="1" t="s">
        <v>14</v>
      </c>
      <c r="E29" s="11">
        <v>596103</v>
      </c>
      <c r="F29" s="14">
        <v>4098</v>
      </c>
    </row>
    <row r="30" spans="1:6" x14ac:dyDescent="0.35">
      <c r="A30" s="1">
        <v>2018</v>
      </c>
      <c r="B30" s="1" t="s">
        <v>18</v>
      </c>
      <c r="C30" s="1" t="s">
        <v>11</v>
      </c>
      <c r="D30" s="1" t="s">
        <v>15</v>
      </c>
      <c r="E30" s="11">
        <v>612501</v>
      </c>
      <c r="F30" s="14">
        <v>4112</v>
      </c>
    </row>
    <row r="31" spans="1:6" x14ac:dyDescent="0.35">
      <c r="A31" s="1">
        <v>2018</v>
      </c>
      <c r="B31" s="1" t="s">
        <v>18</v>
      </c>
      <c r="C31" s="1" t="s">
        <v>11</v>
      </c>
      <c r="D31" s="1" t="s">
        <v>14</v>
      </c>
      <c r="E31" s="11">
        <v>617852</v>
      </c>
      <c r="F31" s="14">
        <v>4115</v>
      </c>
    </row>
    <row r="32" spans="1:6" x14ac:dyDescent="0.35">
      <c r="A32" s="1">
        <v>2018</v>
      </c>
      <c r="B32" s="1" t="s">
        <v>19</v>
      </c>
      <c r="C32" s="1" t="s">
        <v>11</v>
      </c>
      <c r="D32" s="1" t="s">
        <v>15</v>
      </c>
      <c r="E32" s="11">
        <v>701974</v>
      </c>
      <c r="F32" s="14">
        <v>4742</v>
      </c>
    </row>
    <row r="33" spans="1:6" x14ac:dyDescent="0.35">
      <c r="A33" s="1">
        <v>2018</v>
      </c>
      <c r="B33" s="1" t="s">
        <v>19</v>
      </c>
      <c r="C33" s="1" t="s">
        <v>17</v>
      </c>
      <c r="D33" s="1" t="s">
        <v>15</v>
      </c>
      <c r="E33" s="11">
        <v>770161</v>
      </c>
      <c r="F33" s="14">
        <v>5386</v>
      </c>
    </row>
    <row r="34" spans="1:6" x14ac:dyDescent="0.35">
      <c r="A34" s="1">
        <v>2019</v>
      </c>
      <c r="B34" s="1" t="s">
        <v>10</v>
      </c>
      <c r="C34" s="1" t="s">
        <v>11</v>
      </c>
      <c r="D34" s="1" t="s">
        <v>15</v>
      </c>
      <c r="E34" s="11">
        <v>368286</v>
      </c>
      <c r="F34" s="14">
        <v>2153</v>
      </c>
    </row>
    <row r="35" spans="1:6" x14ac:dyDescent="0.35">
      <c r="A35" s="1">
        <v>2019</v>
      </c>
      <c r="B35" s="1" t="s">
        <v>18</v>
      </c>
      <c r="C35" s="1" t="s">
        <v>17</v>
      </c>
      <c r="D35" s="1" t="s">
        <v>12</v>
      </c>
      <c r="E35" s="11">
        <v>431761</v>
      </c>
      <c r="F35" s="14">
        <v>2562</v>
      </c>
    </row>
    <row r="36" spans="1:6" x14ac:dyDescent="0.35">
      <c r="A36" s="1">
        <v>2019</v>
      </c>
      <c r="B36" s="1" t="s">
        <v>18</v>
      </c>
      <c r="C36" s="1" t="s">
        <v>17</v>
      </c>
      <c r="D36" s="1" t="s">
        <v>13</v>
      </c>
      <c r="E36" s="11">
        <v>431140</v>
      </c>
      <c r="F36" s="14">
        <v>2620</v>
      </c>
    </row>
    <row r="37" spans="1:6" x14ac:dyDescent="0.35">
      <c r="A37" s="1">
        <v>2019</v>
      </c>
      <c r="B37" s="1" t="s">
        <v>16</v>
      </c>
      <c r="C37" s="1" t="s">
        <v>17</v>
      </c>
      <c r="D37" s="1" t="s">
        <v>12</v>
      </c>
      <c r="E37" s="11">
        <v>424833</v>
      </c>
      <c r="F37" s="14">
        <v>2661</v>
      </c>
    </row>
    <row r="38" spans="1:6" x14ac:dyDescent="0.35">
      <c r="A38" s="1">
        <v>2019</v>
      </c>
      <c r="B38" s="1" t="s">
        <v>18</v>
      </c>
      <c r="C38" s="1" t="s">
        <v>17</v>
      </c>
      <c r="D38" s="1" t="s">
        <v>14</v>
      </c>
      <c r="E38" s="11">
        <v>431029</v>
      </c>
      <c r="F38" s="14">
        <v>2708</v>
      </c>
    </row>
    <row r="39" spans="1:6" x14ac:dyDescent="0.35">
      <c r="A39" s="1">
        <v>2019</v>
      </c>
      <c r="B39" s="1" t="s">
        <v>16</v>
      </c>
      <c r="C39" s="1" t="s">
        <v>17</v>
      </c>
      <c r="D39" s="1" t="s">
        <v>13</v>
      </c>
      <c r="E39" s="11">
        <v>425127</v>
      </c>
      <c r="F39" s="14">
        <v>2729</v>
      </c>
    </row>
    <row r="40" spans="1:6" x14ac:dyDescent="0.35">
      <c r="A40" s="1">
        <v>2019</v>
      </c>
      <c r="B40" s="1" t="s">
        <v>16</v>
      </c>
      <c r="C40" s="1" t="s">
        <v>17</v>
      </c>
      <c r="D40" s="1" t="s">
        <v>14</v>
      </c>
      <c r="E40" s="11">
        <v>424718</v>
      </c>
      <c r="F40" s="14">
        <v>2799</v>
      </c>
    </row>
    <row r="41" spans="1:6" x14ac:dyDescent="0.35">
      <c r="A41" s="1">
        <v>2019</v>
      </c>
      <c r="B41" s="1" t="s">
        <v>19</v>
      </c>
      <c r="C41" s="1" t="s">
        <v>17</v>
      </c>
      <c r="D41" s="1" t="s">
        <v>12</v>
      </c>
      <c r="E41" s="11">
        <v>494587</v>
      </c>
      <c r="F41" s="14">
        <v>3006</v>
      </c>
    </row>
    <row r="42" spans="1:6" x14ac:dyDescent="0.35">
      <c r="A42" s="1">
        <v>2019</v>
      </c>
      <c r="B42" s="1" t="s">
        <v>19</v>
      </c>
      <c r="C42" s="1" t="s">
        <v>17</v>
      </c>
      <c r="D42" s="1" t="s">
        <v>13</v>
      </c>
      <c r="E42" s="11">
        <v>494669</v>
      </c>
      <c r="F42" s="14">
        <v>3065</v>
      </c>
    </row>
    <row r="43" spans="1:6" x14ac:dyDescent="0.35">
      <c r="A43" s="1">
        <v>2019</v>
      </c>
      <c r="B43" s="1" t="s">
        <v>18</v>
      </c>
      <c r="C43" s="1" t="s">
        <v>11</v>
      </c>
      <c r="D43" s="1" t="s">
        <v>12</v>
      </c>
      <c r="E43" s="11">
        <v>540411</v>
      </c>
      <c r="F43" s="14">
        <v>3082</v>
      </c>
    </row>
    <row r="44" spans="1:6" x14ac:dyDescent="0.35">
      <c r="A44" s="1">
        <v>2019</v>
      </c>
      <c r="B44" s="1" t="s">
        <v>10</v>
      </c>
      <c r="C44" s="1" t="s">
        <v>17</v>
      </c>
      <c r="D44" s="1" t="s">
        <v>12</v>
      </c>
      <c r="E44" s="11">
        <v>500347</v>
      </c>
      <c r="F44" s="14">
        <v>3101</v>
      </c>
    </row>
    <row r="45" spans="1:6" x14ac:dyDescent="0.35">
      <c r="A45" s="1">
        <v>2019</v>
      </c>
      <c r="B45" s="1" t="s">
        <v>18</v>
      </c>
      <c r="C45" s="1" t="s">
        <v>11</v>
      </c>
      <c r="D45" s="1" t="s">
        <v>13</v>
      </c>
      <c r="E45" s="11">
        <v>541112</v>
      </c>
      <c r="F45" s="14">
        <v>3115</v>
      </c>
    </row>
    <row r="46" spans="1:6" x14ac:dyDescent="0.35">
      <c r="A46" s="1">
        <v>2019</v>
      </c>
      <c r="B46" s="1" t="s">
        <v>10</v>
      </c>
      <c r="C46" s="1" t="s">
        <v>17</v>
      </c>
      <c r="D46" s="1" t="s">
        <v>13</v>
      </c>
      <c r="E46" s="11">
        <v>500601</v>
      </c>
      <c r="F46" s="14">
        <v>3172</v>
      </c>
    </row>
    <row r="47" spans="1:6" x14ac:dyDescent="0.35">
      <c r="A47" s="1">
        <v>2019</v>
      </c>
      <c r="B47" s="1" t="s">
        <v>19</v>
      </c>
      <c r="C47" s="1" t="s">
        <v>17</v>
      </c>
      <c r="D47" s="1" t="s">
        <v>14</v>
      </c>
      <c r="E47" s="11">
        <v>495372</v>
      </c>
      <c r="F47" s="14">
        <v>3197</v>
      </c>
    </row>
    <row r="48" spans="1:6" x14ac:dyDescent="0.35">
      <c r="A48" s="1">
        <v>2019</v>
      </c>
      <c r="B48" s="1" t="s">
        <v>18</v>
      </c>
      <c r="C48" s="1" t="s">
        <v>11</v>
      </c>
      <c r="D48" s="1" t="s">
        <v>14</v>
      </c>
      <c r="E48" s="11">
        <v>540599</v>
      </c>
      <c r="F48" s="14">
        <v>3231</v>
      </c>
    </row>
    <row r="49" spans="1:6" x14ac:dyDescent="0.35">
      <c r="A49" s="1">
        <v>2019</v>
      </c>
      <c r="B49" s="1" t="s">
        <v>10</v>
      </c>
      <c r="C49" s="1" t="s">
        <v>17</v>
      </c>
      <c r="D49" s="1" t="s">
        <v>14</v>
      </c>
      <c r="E49" s="11">
        <v>500494</v>
      </c>
      <c r="F49" s="14">
        <v>3251</v>
      </c>
    </row>
    <row r="50" spans="1:6" x14ac:dyDescent="0.35">
      <c r="A50" s="1">
        <v>2019</v>
      </c>
      <c r="B50" s="1" t="s">
        <v>16</v>
      </c>
      <c r="C50" s="1" t="s">
        <v>11</v>
      </c>
      <c r="D50" s="1" t="s">
        <v>15</v>
      </c>
      <c r="E50" s="11">
        <v>499117</v>
      </c>
      <c r="F50" s="14">
        <v>3296</v>
      </c>
    </row>
    <row r="51" spans="1:6" x14ac:dyDescent="0.35">
      <c r="A51" s="1">
        <v>2019</v>
      </c>
      <c r="B51" s="1" t="s">
        <v>16</v>
      </c>
      <c r="C51" s="1" t="s">
        <v>11</v>
      </c>
      <c r="D51" s="1" t="s">
        <v>12</v>
      </c>
      <c r="E51" s="11">
        <v>565965</v>
      </c>
      <c r="F51" s="14">
        <v>3418</v>
      </c>
    </row>
    <row r="52" spans="1:6" x14ac:dyDescent="0.35">
      <c r="A52" s="1">
        <v>2019</v>
      </c>
      <c r="B52" s="1" t="s">
        <v>16</v>
      </c>
      <c r="C52" s="1" t="s">
        <v>11</v>
      </c>
      <c r="D52" s="1" t="s">
        <v>13</v>
      </c>
      <c r="E52" s="11">
        <v>565721</v>
      </c>
      <c r="F52" s="14">
        <v>3515</v>
      </c>
    </row>
    <row r="53" spans="1:6" x14ac:dyDescent="0.35">
      <c r="A53" s="1">
        <v>2019</v>
      </c>
      <c r="B53" s="1" t="s">
        <v>19</v>
      </c>
      <c r="C53" s="1" t="s">
        <v>11</v>
      </c>
      <c r="D53" s="1" t="s">
        <v>15</v>
      </c>
      <c r="E53" s="11">
        <v>593981</v>
      </c>
      <c r="F53" s="14">
        <v>3555</v>
      </c>
    </row>
    <row r="54" spans="1:6" x14ac:dyDescent="0.35">
      <c r="A54" s="1">
        <v>2019</v>
      </c>
      <c r="B54" s="1" t="s">
        <v>10</v>
      </c>
      <c r="C54" s="1" t="s">
        <v>11</v>
      </c>
      <c r="D54" s="1" t="s">
        <v>12</v>
      </c>
      <c r="E54" s="11">
        <v>599690</v>
      </c>
      <c r="F54" s="14">
        <v>3556</v>
      </c>
    </row>
    <row r="55" spans="1:6" x14ac:dyDescent="0.35">
      <c r="A55" s="1">
        <v>2019</v>
      </c>
      <c r="B55" s="1" t="s">
        <v>16</v>
      </c>
      <c r="C55" s="1" t="s">
        <v>11</v>
      </c>
      <c r="D55" s="1" t="s">
        <v>14</v>
      </c>
      <c r="E55" s="11">
        <v>565749</v>
      </c>
      <c r="F55" s="14">
        <v>3623</v>
      </c>
    </row>
    <row r="56" spans="1:6" x14ac:dyDescent="0.35">
      <c r="A56" s="1">
        <v>2019</v>
      </c>
      <c r="B56" s="1" t="s">
        <v>10</v>
      </c>
      <c r="C56" s="1" t="s">
        <v>11</v>
      </c>
      <c r="D56" s="1" t="s">
        <v>13</v>
      </c>
      <c r="E56" s="11">
        <v>599005</v>
      </c>
      <c r="F56" s="14">
        <v>3650</v>
      </c>
    </row>
    <row r="57" spans="1:6" x14ac:dyDescent="0.35">
      <c r="A57" s="1">
        <v>2019</v>
      </c>
      <c r="B57" s="1" t="s">
        <v>10</v>
      </c>
      <c r="C57" s="1" t="s">
        <v>11</v>
      </c>
      <c r="D57" s="1" t="s">
        <v>14</v>
      </c>
      <c r="E57" s="11">
        <v>599382</v>
      </c>
      <c r="F57" s="14">
        <v>3783</v>
      </c>
    </row>
    <row r="58" spans="1:6" x14ac:dyDescent="0.35">
      <c r="A58" s="1">
        <v>2019</v>
      </c>
      <c r="B58" s="1" t="s">
        <v>19</v>
      </c>
      <c r="C58" s="1" t="s">
        <v>11</v>
      </c>
      <c r="D58" s="1" t="s">
        <v>12</v>
      </c>
      <c r="E58" s="11">
        <v>658374</v>
      </c>
      <c r="F58" s="14">
        <v>3883</v>
      </c>
    </row>
    <row r="59" spans="1:6" x14ac:dyDescent="0.35">
      <c r="A59" s="1">
        <v>2019</v>
      </c>
      <c r="B59" s="1" t="s">
        <v>19</v>
      </c>
      <c r="C59" s="1" t="s">
        <v>11</v>
      </c>
      <c r="D59" s="1" t="s">
        <v>13</v>
      </c>
      <c r="E59" s="11">
        <v>658702</v>
      </c>
      <c r="F59" s="14">
        <v>3927</v>
      </c>
    </row>
    <row r="60" spans="1:6" x14ac:dyDescent="0.35">
      <c r="A60" s="1">
        <v>2019</v>
      </c>
      <c r="B60" s="1" t="s">
        <v>19</v>
      </c>
      <c r="C60" s="1" t="s">
        <v>11</v>
      </c>
      <c r="D60" s="1" t="s">
        <v>14</v>
      </c>
      <c r="E60" s="11">
        <v>658241</v>
      </c>
      <c r="F60" s="14">
        <v>4097</v>
      </c>
    </row>
    <row r="61" spans="1:6" x14ac:dyDescent="0.35">
      <c r="A61" s="1">
        <v>2019</v>
      </c>
      <c r="B61" s="1" t="s">
        <v>10</v>
      </c>
      <c r="C61" s="1" t="s">
        <v>17</v>
      </c>
      <c r="D61" s="1" t="s">
        <v>15</v>
      </c>
      <c r="E61" s="11">
        <v>641168</v>
      </c>
      <c r="F61" s="14">
        <v>4302</v>
      </c>
    </row>
    <row r="62" spans="1:6" x14ac:dyDescent="0.35">
      <c r="A62" s="1">
        <v>2019</v>
      </c>
      <c r="B62" s="1" t="s">
        <v>19</v>
      </c>
      <c r="C62" s="1" t="s">
        <v>17</v>
      </c>
      <c r="D62" s="1" t="s">
        <v>15</v>
      </c>
      <c r="E62" s="11">
        <v>681155</v>
      </c>
      <c r="F62" s="14">
        <v>4540</v>
      </c>
    </row>
    <row r="63" spans="1:6" x14ac:dyDescent="0.35">
      <c r="A63" s="1">
        <v>2019</v>
      </c>
      <c r="B63" s="1" t="s">
        <v>18</v>
      </c>
      <c r="C63" s="1" t="s">
        <v>17</v>
      </c>
      <c r="D63" s="1" t="s">
        <v>15</v>
      </c>
      <c r="E63" s="11">
        <v>704556</v>
      </c>
      <c r="F63" s="14">
        <v>4620</v>
      </c>
    </row>
    <row r="64" spans="1:6" x14ac:dyDescent="0.35">
      <c r="A64" s="1">
        <v>2019</v>
      </c>
      <c r="B64" s="1" t="s">
        <v>16</v>
      </c>
      <c r="C64" s="1" t="s">
        <v>17</v>
      </c>
      <c r="D64" s="1" t="s">
        <v>15</v>
      </c>
      <c r="E64" s="11">
        <v>718651</v>
      </c>
      <c r="F64" s="14">
        <v>4898</v>
      </c>
    </row>
    <row r="65" spans="1:6" x14ac:dyDescent="0.35">
      <c r="A65" s="1">
        <v>2019</v>
      </c>
      <c r="B65" s="1" t="s">
        <v>18</v>
      </c>
      <c r="C65" s="1" t="s">
        <v>11</v>
      </c>
      <c r="D65" s="1" t="s">
        <v>15</v>
      </c>
      <c r="E65" s="11">
        <v>918045</v>
      </c>
      <c r="F65" s="14">
        <v>5224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opLeftCell="C13" workbookViewId="0">
      <selection activeCell="I37" sqref="I37"/>
    </sheetView>
  </sheetViews>
  <sheetFormatPr defaultRowHeight="14.5" x14ac:dyDescent="0.35"/>
  <cols>
    <col min="1" max="1" width="7" bestFit="1" customWidth="1"/>
    <col min="2" max="2" width="9.7265625" bestFit="1" customWidth="1"/>
    <col min="3" max="3" width="10.54296875" bestFit="1" customWidth="1"/>
    <col min="4" max="4" width="10.81640625" bestFit="1" customWidth="1"/>
    <col min="5" max="5" width="10.54296875" bestFit="1" customWidth="1"/>
    <col min="6" max="6" width="12" bestFit="1" customWidth="1"/>
    <col min="9" max="9" width="14.36328125" bestFit="1" customWidth="1"/>
    <col min="10" max="13" width="12.453125" customWidth="1"/>
    <col min="14" max="14" width="13.54296875" customWidth="1"/>
    <col min="16" max="16" width="10.7265625" bestFit="1" customWidth="1"/>
  </cols>
  <sheetData>
    <row r="1" spans="1:16" x14ac:dyDescent="0.35">
      <c r="A1" s="3" t="s">
        <v>4</v>
      </c>
      <c r="B1" s="3" t="s">
        <v>5</v>
      </c>
      <c r="C1" s="3" t="s">
        <v>6</v>
      </c>
      <c r="D1" s="3" t="s">
        <v>7</v>
      </c>
      <c r="E1" s="10" t="s">
        <v>8</v>
      </c>
      <c r="F1" s="13" t="s">
        <v>9</v>
      </c>
    </row>
    <row r="2" spans="1:16" x14ac:dyDescent="0.35">
      <c r="A2" s="1">
        <v>2018</v>
      </c>
      <c r="B2" s="1" t="s">
        <v>10</v>
      </c>
      <c r="C2" s="1" t="s">
        <v>11</v>
      </c>
      <c r="D2" s="1" t="s">
        <v>12</v>
      </c>
      <c r="E2" s="11">
        <v>303242</v>
      </c>
      <c r="F2" s="14">
        <v>1933</v>
      </c>
    </row>
    <row r="3" spans="1:16" x14ac:dyDescent="0.35">
      <c r="A3" s="1">
        <v>2018</v>
      </c>
      <c r="B3" s="1" t="s">
        <v>10</v>
      </c>
      <c r="C3" s="1" t="s">
        <v>11</v>
      </c>
      <c r="D3" s="1" t="s">
        <v>13</v>
      </c>
      <c r="E3" s="11">
        <v>303607</v>
      </c>
      <c r="F3" s="14">
        <v>1982</v>
      </c>
    </row>
    <row r="4" spans="1:16" x14ac:dyDescent="0.35">
      <c r="A4" s="1">
        <v>2018</v>
      </c>
      <c r="B4" s="1" t="s">
        <v>10</v>
      </c>
      <c r="C4" s="1" t="s">
        <v>11</v>
      </c>
      <c r="D4" s="1" t="s">
        <v>14</v>
      </c>
      <c r="E4" s="11">
        <v>303199</v>
      </c>
      <c r="F4" s="14">
        <v>2027</v>
      </c>
    </row>
    <row r="5" spans="1:16" x14ac:dyDescent="0.35">
      <c r="A5" s="1">
        <v>2018</v>
      </c>
      <c r="B5" s="1" t="s">
        <v>16</v>
      </c>
      <c r="C5" s="1" t="s">
        <v>11</v>
      </c>
      <c r="D5" s="1" t="s">
        <v>12</v>
      </c>
      <c r="E5" s="11">
        <v>359382</v>
      </c>
      <c r="F5" s="14">
        <v>2335</v>
      </c>
      <c r="I5" s="17" t="s">
        <v>24</v>
      </c>
      <c r="J5" s="18" t="s">
        <v>7</v>
      </c>
      <c r="K5" s="8"/>
      <c r="L5" s="8"/>
      <c r="M5" s="8"/>
      <c r="N5" s="8"/>
    </row>
    <row r="6" spans="1:16" x14ac:dyDescent="0.35">
      <c r="A6" s="1">
        <v>2018</v>
      </c>
      <c r="B6" s="1" t="s">
        <v>16</v>
      </c>
      <c r="C6" s="1" t="s">
        <v>17</v>
      </c>
      <c r="D6" s="1" t="s">
        <v>12</v>
      </c>
      <c r="E6" s="11">
        <v>354474</v>
      </c>
      <c r="F6" s="14">
        <v>2383</v>
      </c>
      <c r="I6" s="17" t="s">
        <v>6</v>
      </c>
      <c r="J6" s="8" t="s">
        <v>15</v>
      </c>
      <c r="K6" s="8" t="s">
        <v>13</v>
      </c>
      <c r="L6" s="8" t="s">
        <v>12</v>
      </c>
      <c r="M6" s="8" t="s">
        <v>14</v>
      </c>
      <c r="N6" s="8" t="s">
        <v>23</v>
      </c>
    </row>
    <row r="7" spans="1:16" x14ac:dyDescent="0.35">
      <c r="A7" s="1">
        <v>2018</v>
      </c>
      <c r="B7" s="1" t="s">
        <v>16</v>
      </c>
      <c r="C7" s="1" t="s">
        <v>11</v>
      </c>
      <c r="D7" s="1" t="s">
        <v>13</v>
      </c>
      <c r="E7" s="11">
        <v>359794</v>
      </c>
      <c r="F7" s="14">
        <v>2401</v>
      </c>
      <c r="I7" s="16" t="s">
        <v>11</v>
      </c>
      <c r="J7" s="19">
        <v>4624075</v>
      </c>
      <c r="K7" s="19">
        <v>4146117</v>
      </c>
      <c r="L7" s="19">
        <v>4145291</v>
      </c>
      <c r="M7" s="19">
        <v>4127890</v>
      </c>
      <c r="N7" s="19">
        <v>17043373</v>
      </c>
      <c r="P7" s="12"/>
    </row>
    <row r="8" spans="1:16" x14ac:dyDescent="0.35">
      <c r="A8" s="1">
        <v>2018</v>
      </c>
      <c r="B8" s="1" t="s">
        <v>16</v>
      </c>
      <c r="C8" s="1" t="s">
        <v>17</v>
      </c>
      <c r="D8" s="1" t="s">
        <v>13</v>
      </c>
      <c r="E8" s="11">
        <v>354795</v>
      </c>
      <c r="F8" s="14">
        <v>2420</v>
      </c>
      <c r="I8" s="16" t="s">
        <v>17</v>
      </c>
      <c r="J8" s="19">
        <v>4762732</v>
      </c>
      <c r="K8" s="19">
        <v>3786300</v>
      </c>
      <c r="L8" s="19">
        <v>3785737</v>
      </c>
      <c r="M8" s="19">
        <v>3786088</v>
      </c>
      <c r="N8" s="19">
        <v>16120857</v>
      </c>
    </row>
    <row r="9" spans="1:16" x14ac:dyDescent="0.35">
      <c r="A9" s="1">
        <v>2018</v>
      </c>
      <c r="B9" s="1" t="s">
        <v>16</v>
      </c>
      <c r="C9" s="1" t="s">
        <v>11</v>
      </c>
      <c r="D9" s="1" t="s">
        <v>14</v>
      </c>
      <c r="E9" s="11">
        <v>360039</v>
      </c>
      <c r="F9" s="14">
        <v>2488</v>
      </c>
      <c r="I9" s="16" t="s">
        <v>23</v>
      </c>
      <c r="J9" s="19">
        <v>9386807</v>
      </c>
      <c r="K9" s="19">
        <v>7932417</v>
      </c>
      <c r="L9" s="19">
        <v>7931028</v>
      </c>
      <c r="M9" s="19">
        <v>7913978</v>
      </c>
      <c r="N9" s="19">
        <v>33164230</v>
      </c>
    </row>
    <row r="10" spans="1:16" x14ac:dyDescent="0.35">
      <c r="A10" s="1">
        <v>2018</v>
      </c>
      <c r="B10" s="1" t="s">
        <v>16</v>
      </c>
      <c r="C10" s="1" t="s">
        <v>17</v>
      </c>
      <c r="D10" s="1" t="s">
        <v>14</v>
      </c>
      <c r="E10" s="11">
        <v>354839</v>
      </c>
      <c r="F10" s="14">
        <v>2512</v>
      </c>
    </row>
    <row r="11" spans="1:16" x14ac:dyDescent="0.35">
      <c r="A11" s="1">
        <v>2018</v>
      </c>
      <c r="B11" s="1" t="s">
        <v>16</v>
      </c>
      <c r="C11" s="1" t="s">
        <v>17</v>
      </c>
      <c r="D11" s="1" t="s">
        <v>15</v>
      </c>
      <c r="E11" s="11">
        <v>358719</v>
      </c>
      <c r="F11" s="14">
        <v>2711</v>
      </c>
    </row>
    <row r="12" spans="1:16" x14ac:dyDescent="0.35">
      <c r="A12" s="1">
        <v>2018</v>
      </c>
      <c r="B12" s="1" t="s">
        <v>10</v>
      </c>
      <c r="C12" s="1" t="s">
        <v>17</v>
      </c>
      <c r="D12" s="1" t="s">
        <v>15</v>
      </c>
      <c r="E12" s="11">
        <v>379501</v>
      </c>
      <c r="F12" s="14">
        <v>2742</v>
      </c>
    </row>
    <row r="13" spans="1:16" x14ac:dyDescent="0.35">
      <c r="A13" s="1">
        <v>2018</v>
      </c>
      <c r="B13" s="1" t="s">
        <v>19</v>
      </c>
      <c r="C13" s="1" t="s">
        <v>11</v>
      </c>
      <c r="D13" s="1" t="s">
        <v>12</v>
      </c>
      <c r="E13" s="11">
        <v>483322</v>
      </c>
      <c r="F13" s="14">
        <v>3004</v>
      </c>
    </row>
    <row r="14" spans="1:16" x14ac:dyDescent="0.35">
      <c r="A14" s="1">
        <v>2018</v>
      </c>
      <c r="B14" s="1" t="s">
        <v>19</v>
      </c>
      <c r="C14" s="1" t="s">
        <v>11</v>
      </c>
      <c r="D14" s="1" t="s">
        <v>13</v>
      </c>
      <c r="E14" s="11">
        <v>483684</v>
      </c>
      <c r="F14" s="14">
        <v>3090</v>
      </c>
    </row>
    <row r="15" spans="1:16" x14ac:dyDescent="0.35">
      <c r="A15" s="1">
        <v>2018</v>
      </c>
      <c r="B15" s="1" t="s">
        <v>10</v>
      </c>
      <c r="C15" s="1" t="s">
        <v>17</v>
      </c>
      <c r="D15" s="1" t="s">
        <v>12</v>
      </c>
      <c r="E15" s="11">
        <v>466323</v>
      </c>
      <c r="F15" s="14">
        <v>3095</v>
      </c>
    </row>
    <row r="16" spans="1:16" x14ac:dyDescent="0.35">
      <c r="A16" s="1">
        <v>2018</v>
      </c>
      <c r="B16" s="1" t="s">
        <v>10</v>
      </c>
      <c r="C16" s="1" t="s">
        <v>17</v>
      </c>
      <c r="D16" s="1" t="s">
        <v>13</v>
      </c>
      <c r="E16" s="11">
        <v>466712</v>
      </c>
      <c r="F16" s="14">
        <v>3133</v>
      </c>
    </row>
    <row r="17" spans="1:13" x14ac:dyDescent="0.35">
      <c r="A17" s="1">
        <v>2018</v>
      </c>
      <c r="B17" s="1" t="s">
        <v>19</v>
      </c>
      <c r="C17" s="1" t="s">
        <v>11</v>
      </c>
      <c r="D17" s="1" t="s">
        <v>14</v>
      </c>
      <c r="E17" s="11">
        <v>482829</v>
      </c>
      <c r="F17" s="14">
        <v>3201</v>
      </c>
    </row>
    <row r="18" spans="1:13" x14ac:dyDescent="0.35">
      <c r="A18" s="1">
        <v>2018</v>
      </c>
      <c r="B18" s="1" t="s">
        <v>16</v>
      </c>
      <c r="C18" s="1" t="s">
        <v>11</v>
      </c>
      <c r="D18" s="1" t="s">
        <v>15</v>
      </c>
      <c r="E18" s="11">
        <v>449582</v>
      </c>
      <c r="F18" s="14">
        <v>3260</v>
      </c>
    </row>
    <row r="19" spans="1:13" x14ac:dyDescent="0.35">
      <c r="A19" s="1">
        <v>2018</v>
      </c>
      <c r="B19" s="1" t="s">
        <v>10</v>
      </c>
      <c r="C19" s="1" t="s">
        <v>17</v>
      </c>
      <c r="D19" s="1" t="s">
        <v>14</v>
      </c>
      <c r="E19" s="11">
        <v>466527</v>
      </c>
      <c r="F19" s="14">
        <v>3277</v>
      </c>
    </row>
    <row r="20" spans="1:13" x14ac:dyDescent="0.35">
      <c r="A20" s="1">
        <v>2018</v>
      </c>
      <c r="B20" s="1" t="s">
        <v>10</v>
      </c>
      <c r="C20" s="1" t="s">
        <v>11</v>
      </c>
      <c r="D20" s="1" t="s">
        <v>15</v>
      </c>
      <c r="E20" s="11">
        <v>480589</v>
      </c>
      <c r="F20" s="14">
        <v>3337</v>
      </c>
    </row>
    <row r="21" spans="1:13" x14ac:dyDescent="0.35">
      <c r="A21" s="1">
        <v>2018</v>
      </c>
      <c r="B21" s="1" t="s">
        <v>19</v>
      </c>
      <c r="C21" s="1" t="s">
        <v>17</v>
      </c>
      <c r="D21" s="1" t="s">
        <v>12</v>
      </c>
      <c r="E21" s="11">
        <v>516616</v>
      </c>
      <c r="F21" s="14">
        <v>3381</v>
      </c>
    </row>
    <row r="22" spans="1:13" x14ac:dyDescent="0.35">
      <c r="A22" s="1">
        <v>2018</v>
      </c>
      <c r="B22" s="1" t="s">
        <v>19</v>
      </c>
      <c r="C22" s="1" t="s">
        <v>17</v>
      </c>
      <c r="D22" s="1" t="s">
        <v>13</v>
      </c>
      <c r="E22" s="11">
        <v>516779</v>
      </c>
      <c r="F22" s="14">
        <v>3444</v>
      </c>
    </row>
    <row r="23" spans="1:13" x14ac:dyDescent="0.35">
      <c r="A23" s="1">
        <v>2018</v>
      </c>
      <c r="B23" s="1" t="s">
        <v>18</v>
      </c>
      <c r="C23" s="1" t="s">
        <v>17</v>
      </c>
      <c r="D23" s="1" t="s">
        <v>15</v>
      </c>
      <c r="E23" s="11">
        <v>508821</v>
      </c>
      <c r="F23" s="14">
        <v>3457</v>
      </c>
    </row>
    <row r="24" spans="1:13" x14ac:dyDescent="0.35">
      <c r="A24" s="1">
        <v>2018</v>
      </c>
      <c r="B24" s="1" t="s">
        <v>19</v>
      </c>
      <c r="C24" s="1" t="s">
        <v>17</v>
      </c>
      <c r="D24" s="1" t="s">
        <v>14</v>
      </c>
      <c r="E24" s="11">
        <v>517006</v>
      </c>
      <c r="F24" s="14">
        <v>3603</v>
      </c>
    </row>
    <row r="25" spans="1:13" x14ac:dyDescent="0.35">
      <c r="A25" s="1">
        <v>2018</v>
      </c>
      <c r="B25" s="1" t="s">
        <v>18</v>
      </c>
      <c r="C25" s="1" t="s">
        <v>17</v>
      </c>
      <c r="D25" s="1" t="s">
        <v>12</v>
      </c>
      <c r="E25" s="11">
        <v>596796</v>
      </c>
      <c r="F25" s="14">
        <v>3856</v>
      </c>
    </row>
    <row r="26" spans="1:13" x14ac:dyDescent="0.35">
      <c r="A26" s="1">
        <v>2018</v>
      </c>
      <c r="B26" s="1" t="s">
        <v>18</v>
      </c>
      <c r="C26" s="1" t="s">
        <v>11</v>
      </c>
      <c r="D26" s="1" t="s">
        <v>12</v>
      </c>
      <c r="E26" s="11">
        <v>634905</v>
      </c>
      <c r="F26" s="14">
        <v>3892</v>
      </c>
    </row>
    <row r="27" spans="1:13" x14ac:dyDescent="0.35">
      <c r="A27" s="1">
        <v>2018</v>
      </c>
      <c r="B27" s="1" t="s">
        <v>18</v>
      </c>
      <c r="C27" s="1" t="s">
        <v>17</v>
      </c>
      <c r="D27" s="1" t="s">
        <v>13</v>
      </c>
      <c r="E27" s="11">
        <v>596477</v>
      </c>
      <c r="F27" s="14">
        <v>3946</v>
      </c>
    </row>
    <row r="28" spans="1:13" x14ac:dyDescent="0.35">
      <c r="A28" s="1">
        <v>2018</v>
      </c>
      <c r="B28" s="1" t="s">
        <v>18</v>
      </c>
      <c r="C28" s="1" t="s">
        <v>11</v>
      </c>
      <c r="D28" s="1" t="s">
        <v>13</v>
      </c>
      <c r="E28" s="11">
        <v>634492</v>
      </c>
      <c r="F28" s="14">
        <v>3976</v>
      </c>
    </row>
    <row r="29" spans="1:13" x14ac:dyDescent="0.35">
      <c r="A29" s="1">
        <v>2018</v>
      </c>
      <c r="B29" s="1" t="s">
        <v>18</v>
      </c>
      <c r="C29" s="1" t="s">
        <v>17</v>
      </c>
      <c r="D29" s="1" t="s">
        <v>14</v>
      </c>
      <c r="E29" s="11">
        <v>596103</v>
      </c>
      <c r="F29" s="14">
        <v>4098</v>
      </c>
      <c r="I29" s="20" t="s">
        <v>25</v>
      </c>
      <c r="J29" s="20"/>
      <c r="K29" s="20"/>
      <c r="L29" s="20"/>
      <c r="M29" s="20"/>
    </row>
    <row r="30" spans="1:13" x14ac:dyDescent="0.35">
      <c r="A30" s="1">
        <v>2018</v>
      </c>
      <c r="B30" s="1" t="s">
        <v>18</v>
      </c>
      <c r="C30" s="1" t="s">
        <v>11</v>
      </c>
      <c r="D30" s="1" t="s">
        <v>15</v>
      </c>
      <c r="E30" s="11">
        <v>612501</v>
      </c>
      <c r="F30" s="14">
        <v>4112</v>
      </c>
      <c r="I30" s="20"/>
      <c r="J30" s="20"/>
      <c r="K30" s="20"/>
      <c r="L30" s="20"/>
      <c r="M30" s="20"/>
    </row>
    <row r="31" spans="1:13" x14ac:dyDescent="0.35">
      <c r="A31" s="1">
        <v>2018</v>
      </c>
      <c r="B31" s="1" t="s">
        <v>18</v>
      </c>
      <c r="C31" s="1" t="s">
        <v>11</v>
      </c>
      <c r="D31" s="1" t="s">
        <v>14</v>
      </c>
      <c r="E31" s="11">
        <v>617852</v>
      </c>
      <c r="F31" s="14">
        <v>4115</v>
      </c>
      <c r="I31" s="20"/>
      <c r="J31" s="20"/>
      <c r="K31" s="20"/>
      <c r="L31" s="20"/>
      <c r="M31" s="20"/>
    </row>
    <row r="32" spans="1:13" x14ac:dyDescent="0.35">
      <c r="A32" s="1">
        <v>2018</v>
      </c>
      <c r="B32" s="1" t="s">
        <v>19</v>
      </c>
      <c r="C32" s="1" t="s">
        <v>11</v>
      </c>
      <c r="D32" s="1" t="s">
        <v>15</v>
      </c>
      <c r="E32" s="11">
        <v>701974</v>
      </c>
      <c r="F32" s="14">
        <v>4742</v>
      </c>
      <c r="I32" s="22"/>
      <c r="J32" s="22"/>
      <c r="K32" s="22"/>
      <c r="L32" s="22"/>
      <c r="M32" s="22"/>
    </row>
    <row r="33" spans="1:13" x14ac:dyDescent="0.35">
      <c r="A33" s="1">
        <v>2018</v>
      </c>
      <c r="B33" s="1" t="s">
        <v>19</v>
      </c>
      <c r="C33" s="1" t="s">
        <v>17</v>
      </c>
      <c r="D33" s="1" t="s">
        <v>15</v>
      </c>
      <c r="E33" s="11">
        <v>770161</v>
      </c>
      <c r="F33" s="14">
        <v>5386</v>
      </c>
      <c r="I33" s="20" t="s">
        <v>26</v>
      </c>
      <c r="J33" s="20"/>
      <c r="K33" s="20"/>
      <c r="L33" s="20"/>
      <c r="M33" s="20"/>
    </row>
    <row r="34" spans="1:13" x14ac:dyDescent="0.35">
      <c r="A34" s="1">
        <v>2019</v>
      </c>
      <c r="B34" s="1" t="s">
        <v>10</v>
      </c>
      <c r="C34" s="1" t="s">
        <v>11</v>
      </c>
      <c r="D34" s="1" t="s">
        <v>15</v>
      </c>
      <c r="E34" s="11">
        <v>368286</v>
      </c>
      <c r="F34" s="14">
        <v>2153</v>
      </c>
      <c r="I34" s="20"/>
      <c r="J34" s="20"/>
      <c r="K34" s="20"/>
      <c r="L34" s="20"/>
      <c r="M34" s="20"/>
    </row>
    <row r="35" spans="1:13" x14ac:dyDescent="0.35">
      <c r="A35" s="1">
        <v>2019</v>
      </c>
      <c r="B35" s="1" t="s">
        <v>18</v>
      </c>
      <c r="C35" s="1" t="s">
        <v>17</v>
      </c>
      <c r="D35" s="1" t="s">
        <v>12</v>
      </c>
      <c r="E35" s="11">
        <v>431761</v>
      </c>
      <c r="F35" s="14">
        <v>2562</v>
      </c>
      <c r="I35" s="20"/>
      <c r="J35" s="20"/>
      <c r="K35" s="20"/>
      <c r="L35" s="20"/>
      <c r="M35" s="20"/>
    </row>
    <row r="36" spans="1:13" x14ac:dyDescent="0.35">
      <c r="A36" s="1">
        <v>2019</v>
      </c>
      <c r="B36" s="1" t="s">
        <v>18</v>
      </c>
      <c r="C36" s="1" t="s">
        <v>17</v>
      </c>
      <c r="D36" s="1" t="s">
        <v>13</v>
      </c>
      <c r="E36" s="11">
        <v>431140</v>
      </c>
      <c r="F36" s="14">
        <v>2620</v>
      </c>
    </row>
    <row r="37" spans="1:13" x14ac:dyDescent="0.35">
      <c r="A37" s="1">
        <v>2019</v>
      </c>
      <c r="B37" s="1" t="s">
        <v>16</v>
      </c>
      <c r="C37" s="1" t="s">
        <v>17</v>
      </c>
      <c r="D37" s="1" t="s">
        <v>12</v>
      </c>
      <c r="E37" s="11">
        <v>424833</v>
      </c>
      <c r="F37" s="14">
        <v>2661</v>
      </c>
    </row>
    <row r="38" spans="1:13" x14ac:dyDescent="0.35">
      <c r="A38" s="1">
        <v>2019</v>
      </c>
      <c r="B38" s="1" t="s">
        <v>18</v>
      </c>
      <c r="C38" s="1" t="s">
        <v>17</v>
      </c>
      <c r="D38" s="1" t="s">
        <v>14</v>
      </c>
      <c r="E38" s="11">
        <v>431029</v>
      </c>
      <c r="F38" s="14">
        <v>2708</v>
      </c>
    </row>
    <row r="39" spans="1:13" x14ac:dyDescent="0.35">
      <c r="A39" s="1">
        <v>2019</v>
      </c>
      <c r="B39" s="1" t="s">
        <v>16</v>
      </c>
      <c r="C39" s="1" t="s">
        <v>17</v>
      </c>
      <c r="D39" s="1" t="s">
        <v>13</v>
      </c>
      <c r="E39" s="11">
        <v>425127</v>
      </c>
      <c r="F39" s="14">
        <v>2729</v>
      </c>
    </row>
    <row r="40" spans="1:13" x14ac:dyDescent="0.35">
      <c r="A40" s="1">
        <v>2019</v>
      </c>
      <c r="B40" s="1" t="s">
        <v>16</v>
      </c>
      <c r="C40" s="1" t="s">
        <v>17</v>
      </c>
      <c r="D40" s="1" t="s">
        <v>14</v>
      </c>
      <c r="E40" s="11">
        <v>424718</v>
      </c>
      <c r="F40" s="14">
        <v>2799</v>
      </c>
    </row>
    <row r="41" spans="1:13" x14ac:dyDescent="0.35">
      <c r="A41" s="1">
        <v>2019</v>
      </c>
      <c r="B41" s="1" t="s">
        <v>19</v>
      </c>
      <c r="C41" s="1" t="s">
        <v>17</v>
      </c>
      <c r="D41" s="1" t="s">
        <v>12</v>
      </c>
      <c r="E41" s="11">
        <v>494587</v>
      </c>
      <c r="F41" s="14">
        <v>3006</v>
      </c>
    </row>
    <row r="42" spans="1:13" x14ac:dyDescent="0.35">
      <c r="A42" s="1">
        <v>2019</v>
      </c>
      <c r="B42" s="1" t="s">
        <v>19</v>
      </c>
      <c r="C42" s="1" t="s">
        <v>17</v>
      </c>
      <c r="D42" s="1" t="s">
        <v>13</v>
      </c>
      <c r="E42" s="11">
        <v>494669</v>
      </c>
      <c r="F42" s="14">
        <v>3065</v>
      </c>
    </row>
    <row r="43" spans="1:13" x14ac:dyDescent="0.35">
      <c r="A43" s="1">
        <v>2019</v>
      </c>
      <c r="B43" s="1" t="s">
        <v>18</v>
      </c>
      <c r="C43" s="1" t="s">
        <v>11</v>
      </c>
      <c r="D43" s="1" t="s">
        <v>12</v>
      </c>
      <c r="E43" s="11">
        <v>540411</v>
      </c>
      <c r="F43" s="14">
        <v>3082</v>
      </c>
    </row>
    <row r="44" spans="1:13" x14ac:dyDescent="0.35">
      <c r="A44" s="1">
        <v>2019</v>
      </c>
      <c r="B44" s="1" t="s">
        <v>10</v>
      </c>
      <c r="C44" s="1" t="s">
        <v>17</v>
      </c>
      <c r="D44" s="1" t="s">
        <v>12</v>
      </c>
      <c r="E44" s="11">
        <v>500347</v>
      </c>
      <c r="F44" s="14">
        <v>3101</v>
      </c>
    </row>
    <row r="45" spans="1:13" x14ac:dyDescent="0.35">
      <c r="A45" s="1">
        <v>2019</v>
      </c>
      <c r="B45" s="1" t="s">
        <v>18</v>
      </c>
      <c r="C45" s="1" t="s">
        <v>11</v>
      </c>
      <c r="D45" s="1" t="s">
        <v>13</v>
      </c>
      <c r="E45" s="11">
        <v>541112</v>
      </c>
      <c r="F45" s="14">
        <v>3115</v>
      </c>
    </row>
    <row r="46" spans="1:13" x14ac:dyDescent="0.35">
      <c r="A46" s="1">
        <v>2019</v>
      </c>
      <c r="B46" s="1" t="s">
        <v>10</v>
      </c>
      <c r="C46" s="1" t="s">
        <v>17</v>
      </c>
      <c r="D46" s="1" t="s">
        <v>13</v>
      </c>
      <c r="E46" s="11">
        <v>500601</v>
      </c>
      <c r="F46" s="14">
        <v>3172</v>
      </c>
    </row>
    <row r="47" spans="1:13" x14ac:dyDescent="0.35">
      <c r="A47" s="1">
        <v>2019</v>
      </c>
      <c r="B47" s="1" t="s">
        <v>19</v>
      </c>
      <c r="C47" s="1" t="s">
        <v>17</v>
      </c>
      <c r="D47" s="1" t="s">
        <v>14</v>
      </c>
      <c r="E47" s="11">
        <v>495372</v>
      </c>
      <c r="F47" s="14">
        <v>3197</v>
      </c>
    </row>
    <row r="48" spans="1:13" x14ac:dyDescent="0.35">
      <c r="A48" s="1">
        <v>2019</v>
      </c>
      <c r="B48" s="1" t="s">
        <v>18</v>
      </c>
      <c r="C48" s="1" t="s">
        <v>11</v>
      </c>
      <c r="D48" s="1" t="s">
        <v>14</v>
      </c>
      <c r="E48" s="11">
        <v>540599</v>
      </c>
      <c r="F48" s="14">
        <v>3231</v>
      </c>
    </row>
    <row r="49" spans="1:6" x14ac:dyDescent="0.35">
      <c r="A49" s="1">
        <v>2019</v>
      </c>
      <c r="B49" s="1" t="s">
        <v>10</v>
      </c>
      <c r="C49" s="1" t="s">
        <v>17</v>
      </c>
      <c r="D49" s="1" t="s">
        <v>14</v>
      </c>
      <c r="E49" s="11">
        <v>500494</v>
      </c>
      <c r="F49" s="14">
        <v>3251</v>
      </c>
    </row>
    <row r="50" spans="1:6" x14ac:dyDescent="0.35">
      <c r="A50" s="1">
        <v>2019</v>
      </c>
      <c r="B50" s="1" t="s">
        <v>16</v>
      </c>
      <c r="C50" s="1" t="s">
        <v>11</v>
      </c>
      <c r="D50" s="1" t="s">
        <v>15</v>
      </c>
      <c r="E50" s="11">
        <v>499117</v>
      </c>
      <c r="F50" s="14">
        <v>3296</v>
      </c>
    </row>
    <row r="51" spans="1:6" x14ac:dyDescent="0.35">
      <c r="A51" s="1">
        <v>2019</v>
      </c>
      <c r="B51" s="1" t="s">
        <v>16</v>
      </c>
      <c r="C51" s="1" t="s">
        <v>11</v>
      </c>
      <c r="D51" s="1" t="s">
        <v>12</v>
      </c>
      <c r="E51" s="11">
        <v>565965</v>
      </c>
      <c r="F51" s="14">
        <v>3418</v>
      </c>
    </row>
    <row r="52" spans="1:6" x14ac:dyDescent="0.35">
      <c r="A52" s="1">
        <v>2019</v>
      </c>
      <c r="B52" s="1" t="s">
        <v>16</v>
      </c>
      <c r="C52" s="1" t="s">
        <v>11</v>
      </c>
      <c r="D52" s="1" t="s">
        <v>13</v>
      </c>
      <c r="E52" s="11">
        <v>565721</v>
      </c>
      <c r="F52" s="14">
        <v>3515</v>
      </c>
    </row>
    <row r="53" spans="1:6" x14ac:dyDescent="0.35">
      <c r="A53" s="1">
        <v>2019</v>
      </c>
      <c r="B53" s="1" t="s">
        <v>19</v>
      </c>
      <c r="C53" s="1" t="s">
        <v>11</v>
      </c>
      <c r="D53" s="1" t="s">
        <v>15</v>
      </c>
      <c r="E53" s="11">
        <v>593981</v>
      </c>
      <c r="F53" s="14">
        <v>3555</v>
      </c>
    </row>
    <row r="54" spans="1:6" x14ac:dyDescent="0.35">
      <c r="A54" s="1">
        <v>2019</v>
      </c>
      <c r="B54" s="1" t="s">
        <v>10</v>
      </c>
      <c r="C54" s="1" t="s">
        <v>11</v>
      </c>
      <c r="D54" s="1" t="s">
        <v>12</v>
      </c>
      <c r="E54" s="11">
        <v>599690</v>
      </c>
      <c r="F54" s="14">
        <v>3556</v>
      </c>
    </row>
    <row r="55" spans="1:6" x14ac:dyDescent="0.35">
      <c r="A55" s="1">
        <v>2019</v>
      </c>
      <c r="B55" s="1" t="s">
        <v>16</v>
      </c>
      <c r="C55" s="1" t="s">
        <v>11</v>
      </c>
      <c r="D55" s="1" t="s">
        <v>14</v>
      </c>
      <c r="E55" s="11">
        <v>565749</v>
      </c>
      <c r="F55" s="14">
        <v>3623</v>
      </c>
    </row>
    <row r="56" spans="1:6" x14ac:dyDescent="0.35">
      <c r="A56" s="1">
        <v>2019</v>
      </c>
      <c r="B56" s="1" t="s">
        <v>10</v>
      </c>
      <c r="C56" s="1" t="s">
        <v>11</v>
      </c>
      <c r="D56" s="1" t="s">
        <v>13</v>
      </c>
      <c r="E56" s="11">
        <v>599005</v>
      </c>
      <c r="F56" s="14">
        <v>3650</v>
      </c>
    </row>
    <row r="57" spans="1:6" x14ac:dyDescent="0.35">
      <c r="A57" s="1">
        <v>2019</v>
      </c>
      <c r="B57" s="1" t="s">
        <v>10</v>
      </c>
      <c r="C57" s="1" t="s">
        <v>11</v>
      </c>
      <c r="D57" s="1" t="s">
        <v>14</v>
      </c>
      <c r="E57" s="11">
        <v>599382</v>
      </c>
      <c r="F57" s="14">
        <v>3783</v>
      </c>
    </row>
    <row r="58" spans="1:6" x14ac:dyDescent="0.35">
      <c r="A58" s="1">
        <v>2019</v>
      </c>
      <c r="B58" s="1" t="s">
        <v>19</v>
      </c>
      <c r="C58" s="1" t="s">
        <v>11</v>
      </c>
      <c r="D58" s="1" t="s">
        <v>12</v>
      </c>
      <c r="E58" s="11">
        <v>658374</v>
      </c>
      <c r="F58" s="14">
        <v>3883</v>
      </c>
    </row>
    <row r="59" spans="1:6" x14ac:dyDescent="0.35">
      <c r="A59" s="1">
        <v>2019</v>
      </c>
      <c r="B59" s="1" t="s">
        <v>19</v>
      </c>
      <c r="C59" s="1" t="s">
        <v>11</v>
      </c>
      <c r="D59" s="1" t="s">
        <v>13</v>
      </c>
      <c r="E59" s="11">
        <v>658702</v>
      </c>
      <c r="F59" s="14">
        <v>3927</v>
      </c>
    </row>
    <row r="60" spans="1:6" x14ac:dyDescent="0.35">
      <c r="A60" s="1">
        <v>2019</v>
      </c>
      <c r="B60" s="1" t="s">
        <v>19</v>
      </c>
      <c r="C60" s="1" t="s">
        <v>11</v>
      </c>
      <c r="D60" s="1" t="s">
        <v>14</v>
      </c>
      <c r="E60" s="11">
        <v>658241</v>
      </c>
      <c r="F60" s="14">
        <v>4097</v>
      </c>
    </row>
    <row r="61" spans="1:6" x14ac:dyDescent="0.35">
      <c r="A61" s="1">
        <v>2019</v>
      </c>
      <c r="B61" s="1" t="s">
        <v>10</v>
      </c>
      <c r="C61" s="1" t="s">
        <v>17</v>
      </c>
      <c r="D61" s="1" t="s">
        <v>15</v>
      </c>
      <c r="E61" s="11">
        <v>641168</v>
      </c>
      <c r="F61" s="14">
        <v>4302</v>
      </c>
    </row>
    <row r="62" spans="1:6" x14ac:dyDescent="0.35">
      <c r="A62" s="1">
        <v>2019</v>
      </c>
      <c r="B62" s="1" t="s">
        <v>19</v>
      </c>
      <c r="C62" s="1" t="s">
        <v>17</v>
      </c>
      <c r="D62" s="1" t="s">
        <v>15</v>
      </c>
      <c r="E62" s="11">
        <v>681155</v>
      </c>
      <c r="F62" s="14">
        <v>4540</v>
      </c>
    </row>
    <row r="63" spans="1:6" x14ac:dyDescent="0.35">
      <c r="A63" s="1">
        <v>2019</v>
      </c>
      <c r="B63" s="1" t="s">
        <v>18</v>
      </c>
      <c r="C63" s="1" t="s">
        <v>17</v>
      </c>
      <c r="D63" s="1" t="s">
        <v>15</v>
      </c>
      <c r="E63" s="11">
        <v>704556</v>
      </c>
      <c r="F63" s="14">
        <v>4620</v>
      </c>
    </row>
    <row r="64" spans="1:6" x14ac:dyDescent="0.35">
      <c r="A64" s="1">
        <v>2019</v>
      </c>
      <c r="B64" s="1" t="s">
        <v>16</v>
      </c>
      <c r="C64" s="1" t="s">
        <v>17</v>
      </c>
      <c r="D64" s="1" t="s">
        <v>15</v>
      </c>
      <c r="E64" s="11">
        <v>718651</v>
      </c>
      <c r="F64" s="14">
        <v>4898</v>
      </c>
    </row>
    <row r="65" spans="1:6" x14ac:dyDescent="0.35">
      <c r="A65" s="1">
        <v>2019</v>
      </c>
      <c r="B65" s="1" t="s">
        <v>18</v>
      </c>
      <c r="C65" s="1" t="s">
        <v>11</v>
      </c>
      <c r="D65" s="1" t="s">
        <v>15</v>
      </c>
      <c r="E65" s="11">
        <v>918045</v>
      </c>
      <c r="F65" s="14">
        <v>5224</v>
      </c>
    </row>
  </sheetData>
  <mergeCells count="2">
    <mergeCell ref="I29:M31"/>
    <mergeCell ref="I33:M35"/>
  </mergeCells>
  <pageMargins left="0.7" right="0.7" top="0.75" bottom="0.75" header="0.3" footer="0.3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abSelected="1" topLeftCell="B43" workbookViewId="0">
      <selection activeCell="C66" sqref="C66"/>
    </sheetView>
  </sheetViews>
  <sheetFormatPr defaultRowHeight="14.5" x14ac:dyDescent="0.35"/>
  <cols>
    <col min="1" max="1" width="7" bestFit="1" customWidth="1"/>
    <col min="2" max="2" width="9.7265625" bestFit="1" customWidth="1"/>
    <col min="3" max="3" width="10.54296875" bestFit="1" customWidth="1"/>
    <col min="4" max="4" width="10.81640625" bestFit="1" customWidth="1"/>
    <col min="5" max="5" width="10.54296875" bestFit="1" customWidth="1"/>
    <col min="6" max="6" width="12" bestFit="1" customWidth="1"/>
    <col min="7" max="7" width="11.453125" bestFit="1" customWidth="1"/>
    <col min="8" max="8" width="8.36328125" bestFit="1" customWidth="1"/>
    <col min="9" max="9" width="13.6328125" style="6" bestFit="1" customWidth="1"/>
    <col min="11" max="11" width="15" customWidth="1"/>
    <col min="12" max="13" width="11.81640625" customWidth="1"/>
    <col min="14" max="15" width="10.81640625" customWidth="1"/>
    <col min="16" max="16" width="11.81640625" customWidth="1"/>
  </cols>
  <sheetData>
    <row r="1" spans="1:16" x14ac:dyDescent="0.35">
      <c r="A1" s="3" t="s">
        <v>4</v>
      </c>
      <c r="B1" s="3" t="s">
        <v>5</v>
      </c>
      <c r="C1" s="3" t="s">
        <v>6</v>
      </c>
      <c r="D1" s="3" t="s">
        <v>7</v>
      </c>
      <c r="E1" s="10" t="s">
        <v>8</v>
      </c>
      <c r="F1" s="13" t="s">
        <v>9</v>
      </c>
      <c r="G1" s="3" t="s">
        <v>27</v>
      </c>
      <c r="H1" s="3" t="s">
        <v>28</v>
      </c>
      <c r="I1" s="4" t="s">
        <v>29</v>
      </c>
      <c r="K1" s="21" t="s">
        <v>30</v>
      </c>
      <c r="L1" s="1"/>
      <c r="M1" s="1"/>
      <c r="N1" s="11">
        <v>100</v>
      </c>
    </row>
    <row r="2" spans="1:16" x14ac:dyDescent="0.35">
      <c r="A2" s="1">
        <v>2018</v>
      </c>
      <c r="B2" s="1" t="s">
        <v>10</v>
      </c>
      <c r="C2" s="1" t="s">
        <v>11</v>
      </c>
      <c r="D2" s="1" t="s">
        <v>12</v>
      </c>
      <c r="E2" s="11">
        <v>303242</v>
      </c>
      <c r="F2" s="14">
        <v>1933</v>
      </c>
      <c r="G2" s="23">
        <f>IF(D2="Hybrid",$N$1,$N$2)*F2</f>
        <v>96650</v>
      </c>
      <c r="H2" s="11">
        <f t="shared" ref="H2:H33" si="0">E2-G2</f>
        <v>206592</v>
      </c>
      <c r="I2" s="5">
        <f t="shared" ref="I2:I33" si="1">H2/F2</f>
        <v>106.87635799275738</v>
      </c>
      <c r="K2" s="21" t="s">
        <v>31</v>
      </c>
      <c r="L2" s="1"/>
      <c r="M2" s="1"/>
      <c r="N2" s="11">
        <v>50</v>
      </c>
    </row>
    <row r="3" spans="1:16" x14ac:dyDescent="0.35">
      <c r="A3" s="1">
        <v>2018</v>
      </c>
      <c r="B3" s="1" t="s">
        <v>10</v>
      </c>
      <c r="C3" s="1" t="s">
        <v>11</v>
      </c>
      <c r="D3" s="1" t="s">
        <v>13</v>
      </c>
      <c r="E3" s="11">
        <v>303607</v>
      </c>
      <c r="F3" s="14">
        <v>1982</v>
      </c>
      <c r="G3" s="23">
        <f>IF(D3="Hybrid",$N$1,$N$2)*F3</f>
        <v>198200</v>
      </c>
      <c r="H3" s="11">
        <f t="shared" si="0"/>
        <v>105407</v>
      </c>
      <c r="I3" s="5">
        <f t="shared" si="1"/>
        <v>53.182139253279516</v>
      </c>
    </row>
    <row r="4" spans="1:16" x14ac:dyDescent="0.35">
      <c r="A4" s="1">
        <v>2018</v>
      </c>
      <c r="B4" s="1" t="s">
        <v>10</v>
      </c>
      <c r="C4" s="1" t="s">
        <v>11</v>
      </c>
      <c r="D4" s="1" t="s">
        <v>14</v>
      </c>
      <c r="E4" s="11">
        <v>303199</v>
      </c>
      <c r="F4" s="14">
        <v>2027</v>
      </c>
      <c r="G4" s="23">
        <f>IF(D4="Hybrid",$N$1,$N$2)*F4</f>
        <v>101350</v>
      </c>
      <c r="H4" s="11">
        <f t="shared" si="0"/>
        <v>201849</v>
      </c>
      <c r="I4" s="5">
        <f t="shared" si="1"/>
        <v>99.580167735569802</v>
      </c>
      <c r="K4" s="24" t="s">
        <v>32</v>
      </c>
      <c r="L4" s="25" t="s">
        <v>33</v>
      </c>
      <c r="M4" s="2"/>
      <c r="N4" s="2"/>
      <c r="O4" s="2"/>
      <c r="P4" s="2"/>
    </row>
    <row r="5" spans="1:16" x14ac:dyDescent="0.35">
      <c r="A5" s="1">
        <v>2018</v>
      </c>
      <c r="B5" s="1" t="s">
        <v>16</v>
      </c>
      <c r="C5" s="1" t="s">
        <v>11</v>
      </c>
      <c r="D5" s="1" t="s">
        <v>12</v>
      </c>
      <c r="E5" s="11">
        <v>359382</v>
      </c>
      <c r="F5" s="14">
        <v>2335</v>
      </c>
      <c r="G5" s="23">
        <f t="shared" ref="G2:G33" si="2">IF(D5="Hybrid",$N$1,$N$2)*F5</f>
        <v>116750</v>
      </c>
      <c r="H5" s="11">
        <f t="shared" si="0"/>
        <v>242632</v>
      </c>
      <c r="I5" s="5">
        <f t="shared" si="1"/>
        <v>103.91092077087795</v>
      </c>
      <c r="K5" s="26" t="s">
        <v>6</v>
      </c>
      <c r="L5" s="2" t="s">
        <v>15</v>
      </c>
      <c r="M5" s="2" t="s">
        <v>13</v>
      </c>
      <c r="N5" s="2" t="s">
        <v>12</v>
      </c>
      <c r="O5" s="2" t="s">
        <v>14</v>
      </c>
      <c r="P5" s="2" t="s">
        <v>23</v>
      </c>
    </row>
    <row r="6" spans="1:16" x14ac:dyDescent="0.35">
      <c r="A6" s="1">
        <v>2018</v>
      </c>
      <c r="B6" s="1" t="s">
        <v>16</v>
      </c>
      <c r="C6" s="1" t="s">
        <v>17</v>
      </c>
      <c r="D6" s="1" t="s">
        <v>12</v>
      </c>
      <c r="E6" s="11">
        <v>354474</v>
      </c>
      <c r="F6" s="14">
        <v>2383</v>
      </c>
      <c r="G6" s="23">
        <f>IF(D6="Hybrid",$N$1,$N$2)*F6</f>
        <v>119150</v>
      </c>
      <c r="H6" s="11">
        <f t="shared" si="0"/>
        <v>235324</v>
      </c>
      <c r="I6" s="5">
        <f t="shared" si="1"/>
        <v>98.751154007553509</v>
      </c>
      <c r="K6" s="21" t="s">
        <v>11</v>
      </c>
      <c r="L6" s="27">
        <v>3140125</v>
      </c>
      <c r="M6" s="27">
        <v>1580517</v>
      </c>
      <c r="N6" s="27">
        <v>2890141</v>
      </c>
      <c r="O6" s="27">
        <v>2799640</v>
      </c>
      <c r="P6" s="27">
        <v>10410423</v>
      </c>
    </row>
    <row r="7" spans="1:16" x14ac:dyDescent="0.35">
      <c r="A7" s="1">
        <v>2018</v>
      </c>
      <c r="B7" s="1" t="s">
        <v>16</v>
      </c>
      <c r="C7" s="1" t="s">
        <v>11</v>
      </c>
      <c r="D7" s="1" t="s">
        <v>13</v>
      </c>
      <c r="E7" s="11">
        <v>359794</v>
      </c>
      <c r="F7" s="14">
        <v>2401</v>
      </c>
      <c r="G7" s="23">
        <f>IF(D7="Hybrid",$N$1,$N$2)*F7</f>
        <v>240100</v>
      </c>
      <c r="H7" s="11">
        <f t="shared" si="0"/>
        <v>119694</v>
      </c>
      <c r="I7" s="5">
        <f t="shared" si="1"/>
        <v>49.851728446480635</v>
      </c>
      <c r="K7" s="21" t="s">
        <v>17</v>
      </c>
      <c r="L7" s="27">
        <v>3129932</v>
      </c>
      <c r="M7" s="27">
        <v>1333400</v>
      </c>
      <c r="N7" s="27">
        <v>2583487</v>
      </c>
      <c r="O7" s="27">
        <v>2513838</v>
      </c>
      <c r="P7" s="27">
        <v>9560657</v>
      </c>
    </row>
    <row r="8" spans="1:16" x14ac:dyDescent="0.35">
      <c r="A8" s="1">
        <v>2018</v>
      </c>
      <c r="B8" s="1" t="s">
        <v>16</v>
      </c>
      <c r="C8" s="1" t="s">
        <v>17</v>
      </c>
      <c r="D8" s="1" t="s">
        <v>13</v>
      </c>
      <c r="E8" s="11">
        <v>354795</v>
      </c>
      <c r="F8" s="14">
        <v>2420</v>
      </c>
      <c r="G8" s="23">
        <f t="shared" si="2"/>
        <v>242000</v>
      </c>
      <c r="H8" s="11">
        <f t="shared" si="0"/>
        <v>112795</v>
      </c>
      <c r="I8" s="5">
        <f t="shared" si="1"/>
        <v>46.609504132231407</v>
      </c>
      <c r="K8" s="21" t="s">
        <v>23</v>
      </c>
      <c r="L8" s="27">
        <v>6270057</v>
      </c>
      <c r="M8" s="27">
        <v>2913917</v>
      </c>
      <c r="N8" s="27">
        <v>5473628</v>
      </c>
      <c r="O8" s="27">
        <v>5313478</v>
      </c>
      <c r="P8" s="27">
        <v>19971080</v>
      </c>
    </row>
    <row r="9" spans="1:16" x14ac:dyDescent="0.35">
      <c r="A9" s="1">
        <v>2018</v>
      </c>
      <c r="B9" s="1" t="s">
        <v>16</v>
      </c>
      <c r="C9" s="1" t="s">
        <v>11</v>
      </c>
      <c r="D9" s="1" t="s">
        <v>14</v>
      </c>
      <c r="E9" s="11">
        <v>360039</v>
      </c>
      <c r="F9" s="14">
        <v>2488</v>
      </c>
      <c r="G9" s="23">
        <f t="shared" si="2"/>
        <v>124400</v>
      </c>
      <c r="H9" s="11">
        <f t="shared" si="0"/>
        <v>235639</v>
      </c>
      <c r="I9" s="5">
        <f t="shared" si="1"/>
        <v>94.710209003215439</v>
      </c>
    </row>
    <row r="10" spans="1:16" x14ac:dyDescent="0.35">
      <c r="A10" s="1">
        <v>2018</v>
      </c>
      <c r="B10" s="1" t="s">
        <v>16</v>
      </c>
      <c r="C10" s="1" t="s">
        <v>17</v>
      </c>
      <c r="D10" s="1" t="s">
        <v>14</v>
      </c>
      <c r="E10" s="11">
        <v>354839</v>
      </c>
      <c r="F10" s="14">
        <v>2512</v>
      </c>
      <c r="G10" s="23">
        <f t="shared" si="2"/>
        <v>125600</v>
      </c>
      <c r="H10" s="11">
        <f t="shared" si="0"/>
        <v>229239</v>
      </c>
      <c r="I10" s="5">
        <f t="shared" si="1"/>
        <v>91.257563694267517</v>
      </c>
    </row>
    <row r="11" spans="1:16" x14ac:dyDescent="0.35">
      <c r="A11" s="1">
        <v>2018</v>
      </c>
      <c r="B11" s="1" t="s">
        <v>16</v>
      </c>
      <c r="C11" s="1" t="s">
        <v>17</v>
      </c>
      <c r="D11" s="1" t="s">
        <v>15</v>
      </c>
      <c r="E11" s="11">
        <v>358719</v>
      </c>
      <c r="F11" s="14">
        <v>2711</v>
      </c>
      <c r="G11" s="23">
        <f t="shared" si="2"/>
        <v>135550</v>
      </c>
      <c r="H11" s="11">
        <f t="shared" si="0"/>
        <v>223169</v>
      </c>
      <c r="I11" s="5">
        <f t="shared" si="1"/>
        <v>82.319808188860193</v>
      </c>
      <c r="K11" s="24" t="s">
        <v>34</v>
      </c>
      <c r="L11" s="24" t="s">
        <v>33</v>
      </c>
      <c r="M11" s="1"/>
      <c r="N11" s="1"/>
      <c r="O11" s="1"/>
      <c r="P11" s="1"/>
    </row>
    <row r="12" spans="1:16" x14ac:dyDescent="0.35">
      <c r="A12" s="1">
        <v>2018</v>
      </c>
      <c r="B12" s="1" t="s">
        <v>10</v>
      </c>
      <c r="C12" s="1" t="s">
        <v>17</v>
      </c>
      <c r="D12" s="1" t="s">
        <v>15</v>
      </c>
      <c r="E12" s="11">
        <v>379501</v>
      </c>
      <c r="F12" s="14">
        <v>2742</v>
      </c>
      <c r="G12" s="23">
        <f t="shared" si="2"/>
        <v>137100</v>
      </c>
      <c r="H12" s="11">
        <f t="shared" si="0"/>
        <v>242401</v>
      </c>
      <c r="I12" s="5">
        <f t="shared" si="1"/>
        <v>88.402990517870165</v>
      </c>
      <c r="K12" s="26" t="s">
        <v>6</v>
      </c>
      <c r="L12" s="2" t="s">
        <v>15</v>
      </c>
      <c r="M12" s="2" t="s">
        <v>13</v>
      </c>
      <c r="N12" s="2" t="s">
        <v>12</v>
      </c>
      <c r="O12" s="2" t="s">
        <v>14</v>
      </c>
      <c r="P12" s="2" t="s">
        <v>23</v>
      </c>
    </row>
    <row r="13" spans="1:16" x14ac:dyDescent="0.35">
      <c r="A13" s="1">
        <v>2018</v>
      </c>
      <c r="B13" s="1" t="s">
        <v>19</v>
      </c>
      <c r="C13" s="1" t="s">
        <v>11</v>
      </c>
      <c r="D13" s="1" t="s">
        <v>12</v>
      </c>
      <c r="E13" s="11">
        <v>483322</v>
      </c>
      <c r="F13" s="14">
        <v>3004</v>
      </c>
      <c r="G13" s="23">
        <f t="shared" si="2"/>
        <v>150200</v>
      </c>
      <c r="H13" s="11">
        <f t="shared" si="0"/>
        <v>333122</v>
      </c>
      <c r="I13" s="5">
        <f t="shared" si="1"/>
        <v>110.89280958721704</v>
      </c>
      <c r="K13" s="21" t="s">
        <v>11</v>
      </c>
      <c r="L13" s="28">
        <v>392515.625</v>
      </c>
      <c r="M13" s="28">
        <v>197564.625</v>
      </c>
      <c r="N13" s="28">
        <v>361267.625</v>
      </c>
      <c r="O13" s="28">
        <v>349955</v>
      </c>
      <c r="P13" s="28">
        <v>325325.71875</v>
      </c>
    </row>
    <row r="14" spans="1:16" x14ac:dyDescent="0.35">
      <c r="A14" s="1">
        <v>2018</v>
      </c>
      <c r="B14" s="1" t="s">
        <v>19</v>
      </c>
      <c r="C14" s="1" t="s">
        <v>11</v>
      </c>
      <c r="D14" s="1" t="s">
        <v>13</v>
      </c>
      <c r="E14" s="11">
        <v>483684</v>
      </c>
      <c r="F14" s="14">
        <v>3090</v>
      </c>
      <c r="G14" s="23">
        <f t="shared" si="2"/>
        <v>309000</v>
      </c>
      <c r="H14" s="11">
        <f t="shared" si="0"/>
        <v>174684</v>
      </c>
      <c r="I14" s="5">
        <f t="shared" si="1"/>
        <v>56.532038834951457</v>
      </c>
      <c r="K14" s="21" t="s">
        <v>17</v>
      </c>
      <c r="L14" s="28">
        <v>391241.5</v>
      </c>
      <c r="M14" s="28">
        <v>166675</v>
      </c>
      <c r="N14" s="28">
        <v>322935.875</v>
      </c>
      <c r="O14" s="28">
        <v>314229.75</v>
      </c>
      <c r="P14" s="28">
        <v>298770.53125</v>
      </c>
    </row>
    <row r="15" spans="1:16" x14ac:dyDescent="0.35">
      <c r="A15" s="1">
        <v>2018</v>
      </c>
      <c r="B15" s="1" t="s">
        <v>10</v>
      </c>
      <c r="C15" s="1" t="s">
        <v>17</v>
      </c>
      <c r="D15" s="1" t="s">
        <v>12</v>
      </c>
      <c r="E15" s="11">
        <v>466323</v>
      </c>
      <c r="F15" s="14">
        <v>3095</v>
      </c>
      <c r="G15" s="23">
        <f t="shared" si="2"/>
        <v>154750</v>
      </c>
      <c r="H15" s="11">
        <f t="shared" si="0"/>
        <v>311573</v>
      </c>
      <c r="I15" s="5">
        <f t="shared" si="1"/>
        <v>100.66978998384491</v>
      </c>
      <c r="K15" s="21" t="s">
        <v>23</v>
      </c>
      <c r="L15" s="28">
        <v>391878.5625</v>
      </c>
      <c r="M15" s="28">
        <v>182119.8125</v>
      </c>
      <c r="N15" s="28">
        <v>342101.75</v>
      </c>
      <c r="O15" s="28">
        <v>332092.375</v>
      </c>
      <c r="P15" s="28">
        <v>312048.125</v>
      </c>
    </row>
    <row r="16" spans="1:16" x14ac:dyDescent="0.35">
      <c r="A16" s="1">
        <v>2018</v>
      </c>
      <c r="B16" s="1" t="s">
        <v>10</v>
      </c>
      <c r="C16" s="1" t="s">
        <v>17</v>
      </c>
      <c r="D16" s="1" t="s">
        <v>13</v>
      </c>
      <c r="E16" s="11">
        <v>466712</v>
      </c>
      <c r="F16" s="14">
        <v>3133</v>
      </c>
      <c r="G16" s="23">
        <f>IF(D16="Hybrid",$N$1,$N$2)*F16</f>
        <v>313300</v>
      </c>
      <c r="H16" s="11">
        <f t="shared" si="0"/>
        <v>153412</v>
      </c>
      <c r="I16" s="5">
        <f t="shared" si="1"/>
        <v>48.966485796361312</v>
      </c>
    </row>
    <row r="17" spans="1:16" x14ac:dyDescent="0.35">
      <c r="A17" s="1">
        <v>2018</v>
      </c>
      <c r="B17" s="1" t="s">
        <v>19</v>
      </c>
      <c r="C17" s="1" t="s">
        <v>11</v>
      </c>
      <c r="D17" s="1" t="s">
        <v>14</v>
      </c>
      <c r="E17" s="11">
        <v>482829</v>
      </c>
      <c r="F17" s="14">
        <v>3201</v>
      </c>
      <c r="G17" s="23">
        <f t="shared" si="2"/>
        <v>160050</v>
      </c>
      <c r="H17" s="11">
        <f t="shared" si="0"/>
        <v>322779</v>
      </c>
      <c r="I17" s="5">
        <f t="shared" si="1"/>
        <v>100.8369259606373</v>
      </c>
    </row>
    <row r="18" spans="1:16" x14ac:dyDescent="0.35">
      <c r="A18" s="1">
        <v>2018</v>
      </c>
      <c r="B18" s="1" t="s">
        <v>16</v>
      </c>
      <c r="C18" s="1" t="s">
        <v>11</v>
      </c>
      <c r="D18" s="1" t="s">
        <v>15</v>
      </c>
      <c r="E18" s="11">
        <v>449582</v>
      </c>
      <c r="F18" s="14">
        <v>3260</v>
      </c>
      <c r="G18" s="23">
        <f>IF(D18="Hybrid",$N$1,$N$2)*F18</f>
        <v>163000</v>
      </c>
      <c r="H18" s="11">
        <f t="shared" si="0"/>
        <v>286582</v>
      </c>
      <c r="I18" s="5">
        <f t="shared" si="1"/>
        <v>87.908588957055215</v>
      </c>
      <c r="K18" s="20" t="s">
        <v>35</v>
      </c>
      <c r="L18" s="20"/>
      <c r="M18" s="20"/>
      <c r="N18" s="20"/>
      <c r="O18" s="20"/>
      <c r="P18" s="20"/>
    </row>
    <row r="19" spans="1:16" x14ac:dyDescent="0.35">
      <c r="A19" s="1">
        <v>2018</v>
      </c>
      <c r="B19" s="1" t="s">
        <v>10</v>
      </c>
      <c r="C19" s="1" t="s">
        <v>17</v>
      </c>
      <c r="D19" s="1" t="s">
        <v>14</v>
      </c>
      <c r="E19" s="11">
        <v>466527</v>
      </c>
      <c r="F19" s="14">
        <v>3277</v>
      </c>
      <c r="G19" s="23">
        <f t="shared" si="2"/>
        <v>163850</v>
      </c>
      <c r="H19" s="11">
        <f t="shared" si="0"/>
        <v>302677</v>
      </c>
      <c r="I19" s="5">
        <f t="shared" si="1"/>
        <v>92.364052487030818</v>
      </c>
      <c r="K19" s="20"/>
      <c r="L19" s="20"/>
      <c r="M19" s="20"/>
      <c r="N19" s="20"/>
      <c r="O19" s="20"/>
      <c r="P19" s="20"/>
    </row>
    <row r="20" spans="1:16" x14ac:dyDescent="0.35">
      <c r="A20" s="1">
        <v>2018</v>
      </c>
      <c r="B20" s="1" t="s">
        <v>10</v>
      </c>
      <c r="C20" s="1" t="s">
        <v>11</v>
      </c>
      <c r="D20" s="1" t="s">
        <v>15</v>
      </c>
      <c r="E20" s="11">
        <v>480589</v>
      </c>
      <c r="F20" s="14">
        <v>3337</v>
      </c>
      <c r="G20" s="23">
        <f t="shared" si="2"/>
        <v>166850</v>
      </c>
      <c r="H20" s="11">
        <f t="shared" si="0"/>
        <v>313739</v>
      </c>
      <c r="I20" s="5">
        <f t="shared" si="1"/>
        <v>94.01827989211867</v>
      </c>
      <c r="K20" s="20"/>
      <c r="L20" s="20"/>
      <c r="M20" s="20"/>
      <c r="N20" s="20"/>
      <c r="O20" s="20"/>
      <c r="P20" s="20"/>
    </row>
    <row r="21" spans="1:16" x14ac:dyDescent="0.35">
      <c r="A21" s="1">
        <v>2018</v>
      </c>
      <c r="B21" s="1" t="s">
        <v>19</v>
      </c>
      <c r="C21" s="1" t="s">
        <v>17</v>
      </c>
      <c r="D21" s="1" t="s">
        <v>12</v>
      </c>
      <c r="E21" s="11">
        <v>516616</v>
      </c>
      <c r="F21" s="14">
        <v>3381</v>
      </c>
      <c r="G21" s="23">
        <f t="shared" si="2"/>
        <v>169050</v>
      </c>
      <c r="H21" s="11">
        <f t="shared" si="0"/>
        <v>347566</v>
      </c>
      <c r="I21" s="5">
        <f t="shared" si="1"/>
        <v>102.79976338361432</v>
      </c>
      <c r="K21" s="22"/>
      <c r="L21" s="22"/>
      <c r="M21" s="22"/>
      <c r="N21" s="22"/>
      <c r="O21" s="22"/>
      <c r="P21" s="22"/>
    </row>
    <row r="22" spans="1:16" x14ac:dyDescent="0.35">
      <c r="A22" s="1">
        <v>2018</v>
      </c>
      <c r="B22" s="1" t="s">
        <v>19</v>
      </c>
      <c r="C22" s="1" t="s">
        <v>17</v>
      </c>
      <c r="D22" s="1" t="s">
        <v>13</v>
      </c>
      <c r="E22" s="11">
        <v>516779</v>
      </c>
      <c r="F22" s="14">
        <v>3444</v>
      </c>
      <c r="G22" s="23">
        <f t="shared" si="2"/>
        <v>344400</v>
      </c>
      <c r="H22" s="11">
        <f t="shared" si="0"/>
        <v>172379</v>
      </c>
      <c r="I22" s="5">
        <f t="shared" si="1"/>
        <v>50.05197444831591</v>
      </c>
      <c r="K22" s="20" t="s">
        <v>36</v>
      </c>
      <c r="L22" s="20"/>
      <c r="M22" s="20"/>
      <c r="N22" s="20"/>
      <c r="O22" s="20"/>
      <c r="P22" s="20"/>
    </row>
    <row r="23" spans="1:16" x14ac:dyDescent="0.35">
      <c r="A23" s="1">
        <v>2018</v>
      </c>
      <c r="B23" s="1" t="s">
        <v>18</v>
      </c>
      <c r="C23" s="1" t="s">
        <v>17</v>
      </c>
      <c r="D23" s="1" t="s">
        <v>15</v>
      </c>
      <c r="E23" s="11">
        <v>508821</v>
      </c>
      <c r="F23" s="14">
        <v>3457</v>
      </c>
      <c r="G23" s="23">
        <f t="shared" si="2"/>
        <v>172850</v>
      </c>
      <c r="H23" s="11">
        <f t="shared" si="0"/>
        <v>335971</v>
      </c>
      <c r="I23" s="5">
        <f t="shared" si="1"/>
        <v>97.185710153312115</v>
      </c>
      <c r="K23" s="20"/>
      <c r="L23" s="20"/>
      <c r="M23" s="20"/>
      <c r="N23" s="20"/>
      <c r="O23" s="20"/>
      <c r="P23" s="20"/>
    </row>
    <row r="24" spans="1:16" x14ac:dyDescent="0.35">
      <c r="A24" s="1">
        <v>2018</v>
      </c>
      <c r="B24" s="1" t="s">
        <v>19</v>
      </c>
      <c r="C24" s="1" t="s">
        <v>17</v>
      </c>
      <c r="D24" s="1" t="s">
        <v>14</v>
      </c>
      <c r="E24" s="11">
        <v>517006</v>
      </c>
      <c r="F24" s="14">
        <v>3603</v>
      </c>
      <c r="G24" s="23">
        <f t="shared" si="2"/>
        <v>180150</v>
      </c>
      <c r="H24" s="11">
        <f t="shared" si="0"/>
        <v>336856</v>
      </c>
      <c r="I24" s="5">
        <f t="shared" si="1"/>
        <v>93.493200111018595</v>
      </c>
      <c r="K24" s="20"/>
      <c r="L24" s="20"/>
      <c r="M24" s="20"/>
      <c r="N24" s="20"/>
      <c r="O24" s="20"/>
      <c r="P24" s="20"/>
    </row>
    <row r="25" spans="1:16" x14ac:dyDescent="0.35">
      <c r="A25" s="1">
        <v>2018</v>
      </c>
      <c r="B25" s="1" t="s">
        <v>18</v>
      </c>
      <c r="C25" s="1" t="s">
        <v>17</v>
      </c>
      <c r="D25" s="1" t="s">
        <v>12</v>
      </c>
      <c r="E25" s="11">
        <v>596796</v>
      </c>
      <c r="F25" s="14">
        <v>3856</v>
      </c>
      <c r="G25" s="23">
        <f t="shared" si="2"/>
        <v>192800</v>
      </c>
      <c r="H25" s="11">
        <f t="shared" si="0"/>
        <v>403996</v>
      </c>
      <c r="I25" s="5">
        <f t="shared" si="1"/>
        <v>104.77074688796681</v>
      </c>
    </row>
    <row r="26" spans="1:16" x14ac:dyDescent="0.35">
      <c r="A26" s="1">
        <v>2018</v>
      </c>
      <c r="B26" s="1" t="s">
        <v>18</v>
      </c>
      <c r="C26" s="1" t="s">
        <v>11</v>
      </c>
      <c r="D26" s="1" t="s">
        <v>12</v>
      </c>
      <c r="E26" s="11">
        <v>634905</v>
      </c>
      <c r="F26" s="14">
        <v>3892</v>
      </c>
      <c r="G26" s="23">
        <f t="shared" si="2"/>
        <v>194600</v>
      </c>
      <c r="H26" s="11">
        <f t="shared" si="0"/>
        <v>440305</v>
      </c>
      <c r="I26" s="5">
        <f t="shared" si="1"/>
        <v>113.13078108941419</v>
      </c>
    </row>
    <row r="27" spans="1:16" x14ac:dyDescent="0.35">
      <c r="A27" s="1">
        <v>2018</v>
      </c>
      <c r="B27" s="1" t="s">
        <v>18</v>
      </c>
      <c r="C27" s="1" t="s">
        <v>17</v>
      </c>
      <c r="D27" s="1" t="s">
        <v>13</v>
      </c>
      <c r="E27" s="11">
        <v>596477</v>
      </c>
      <c r="F27" s="14">
        <v>3946</v>
      </c>
      <c r="G27" s="23">
        <f t="shared" si="2"/>
        <v>394600</v>
      </c>
      <c r="H27" s="11">
        <f t="shared" si="0"/>
        <v>201877</v>
      </c>
      <c r="I27" s="5">
        <f t="shared" si="1"/>
        <v>51.159908768373036</v>
      </c>
    </row>
    <row r="28" spans="1:16" x14ac:dyDescent="0.35">
      <c r="A28" s="1">
        <v>2018</v>
      </c>
      <c r="B28" s="1" t="s">
        <v>18</v>
      </c>
      <c r="C28" s="1" t="s">
        <v>11</v>
      </c>
      <c r="D28" s="1" t="s">
        <v>13</v>
      </c>
      <c r="E28" s="11">
        <v>634492</v>
      </c>
      <c r="F28" s="14">
        <v>3976</v>
      </c>
      <c r="G28" s="23">
        <f t="shared" si="2"/>
        <v>397600</v>
      </c>
      <c r="H28" s="11">
        <f t="shared" si="0"/>
        <v>236892</v>
      </c>
      <c r="I28" s="5">
        <f t="shared" si="1"/>
        <v>59.580482897384307</v>
      </c>
    </row>
    <row r="29" spans="1:16" x14ac:dyDescent="0.35">
      <c r="A29" s="1">
        <v>2018</v>
      </c>
      <c r="B29" s="1" t="s">
        <v>18</v>
      </c>
      <c r="C29" s="1" t="s">
        <v>17</v>
      </c>
      <c r="D29" s="1" t="s">
        <v>14</v>
      </c>
      <c r="E29" s="11">
        <v>596103</v>
      </c>
      <c r="F29" s="14">
        <v>4098</v>
      </c>
      <c r="G29" s="23">
        <f t="shared" si="2"/>
        <v>204900</v>
      </c>
      <c r="H29" s="11">
        <f t="shared" si="0"/>
        <v>391203</v>
      </c>
      <c r="I29" s="5">
        <f t="shared" si="1"/>
        <v>95.461932650073209</v>
      </c>
    </row>
    <row r="30" spans="1:16" x14ac:dyDescent="0.35">
      <c r="A30" s="1">
        <v>2018</v>
      </c>
      <c r="B30" s="1" t="s">
        <v>18</v>
      </c>
      <c r="C30" s="1" t="s">
        <v>11</v>
      </c>
      <c r="D30" s="1" t="s">
        <v>15</v>
      </c>
      <c r="E30" s="11">
        <v>612501</v>
      </c>
      <c r="F30" s="14">
        <v>4112</v>
      </c>
      <c r="G30" s="23">
        <f t="shared" si="2"/>
        <v>205600</v>
      </c>
      <c r="H30" s="11">
        <f t="shared" si="0"/>
        <v>406901</v>
      </c>
      <c r="I30" s="5">
        <f t="shared" si="1"/>
        <v>98.954523346303503</v>
      </c>
    </row>
    <row r="31" spans="1:16" x14ac:dyDescent="0.35">
      <c r="A31" s="1">
        <v>2018</v>
      </c>
      <c r="B31" s="1" t="s">
        <v>18</v>
      </c>
      <c r="C31" s="1" t="s">
        <v>11</v>
      </c>
      <c r="D31" s="1" t="s">
        <v>14</v>
      </c>
      <c r="E31" s="11">
        <v>617852</v>
      </c>
      <c r="F31" s="14">
        <v>4115</v>
      </c>
      <c r="G31" s="23">
        <f t="shared" si="2"/>
        <v>205750</v>
      </c>
      <c r="H31" s="11">
        <f t="shared" si="0"/>
        <v>412102</v>
      </c>
      <c r="I31" s="5">
        <f t="shared" si="1"/>
        <v>100.14629404617254</v>
      </c>
    </row>
    <row r="32" spans="1:16" x14ac:dyDescent="0.35">
      <c r="A32" s="1">
        <v>2018</v>
      </c>
      <c r="B32" s="1" t="s">
        <v>19</v>
      </c>
      <c r="C32" s="1" t="s">
        <v>11</v>
      </c>
      <c r="D32" s="1" t="s">
        <v>15</v>
      </c>
      <c r="E32" s="11">
        <v>701974</v>
      </c>
      <c r="F32" s="14">
        <v>4742</v>
      </c>
      <c r="G32" s="23">
        <f t="shared" si="2"/>
        <v>237100</v>
      </c>
      <c r="H32" s="11">
        <f t="shared" si="0"/>
        <v>464874</v>
      </c>
      <c r="I32" s="5">
        <f t="shared" si="1"/>
        <v>98.033319274567688</v>
      </c>
    </row>
    <row r="33" spans="1:9" x14ac:dyDescent="0.35">
      <c r="A33" s="1">
        <v>2018</v>
      </c>
      <c r="B33" s="1" t="s">
        <v>19</v>
      </c>
      <c r="C33" s="1" t="s">
        <v>17</v>
      </c>
      <c r="D33" s="1" t="s">
        <v>15</v>
      </c>
      <c r="E33" s="11">
        <v>770161</v>
      </c>
      <c r="F33" s="14">
        <v>5386</v>
      </c>
      <c r="G33" s="23">
        <f t="shared" si="2"/>
        <v>269300</v>
      </c>
      <c r="H33" s="11">
        <f t="shared" si="0"/>
        <v>500861</v>
      </c>
      <c r="I33" s="5">
        <f t="shared" si="1"/>
        <v>92.993130337913115</v>
      </c>
    </row>
    <row r="34" spans="1:9" x14ac:dyDescent="0.35">
      <c r="A34" s="1">
        <v>2019</v>
      </c>
      <c r="B34" s="1" t="s">
        <v>10</v>
      </c>
      <c r="C34" s="1" t="s">
        <v>11</v>
      </c>
      <c r="D34" s="1" t="s">
        <v>15</v>
      </c>
      <c r="E34" s="11">
        <v>368286</v>
      </c>
      <c r="F34" s="14">
        <v>2153</v>
      </c>
      <c r="G34" s="23">
        <f t="shared" ref="G34:G65" si="3">IF(D34="Hybrid",$N$1,$N$2)*F34</f>
        <v>107650</v>
      </c>
      <c r="H34" s="11">
        <f t="shared" ref="H34:H65" si="4">E34-G34</f>
        <v>260636</v>
      </c>
      <c r="I34" s="5">
        <f t="shared" ref="I34:I65" si="5">H34/F34</f>
        <v>121.05712958662332</v>
      </c>
    </row>
    <row r="35" spans="1:9" x14ac:dyDescent="0.35">
      <c r="A35" s="1">
        <v>2019</v>
      </c>
      <c r="B35" s="1" t="s">
        <v>18</v>
      </c>
      <c r="C35" s="1" t="s">
        <v>17</v>
      </c>
      <c r="D35" s="1" t="s">
        <v>12</v>
      </c>
      <c r="E35" s="11">
        <v>431761</v>
      </c>
      <c r="F35" s="14">
        <v>2562</v>
      </c>
      <c r="G35" s="23">
        <f t="shared" si="3"/>
        <v>128100</v>
      </c>
      <c r="H35" s="11">
        <f t="shared" si="4"/>
        <v>303661</v>
      </c>
      <c r="I35" s="5">
        <f t="shared" si="5"/>
        <v>118.52498048399687</v>
      </c>
    </row>
    <row r="36" spans="1:9" x14ac:dyDescent="0.35">
      <c r="A36" s="1">
        <v>2019</v>
      </c>
      <c r="B36" s="1" t="s">
        <v>18</v>
      </c>
      <c r="C36" s="1" t="s">
        <v>17</v>
      </c>
      <c r="D36" s="1" t="s">
        <v>13</v>
      </c>
      <c r="E36" s="11">
        <v>431140</v>
      </c>
      <c r="F36" s="14">
        <v>2620</v>
      </c>
      <c r="G36" s="23">
        <f t="shared" si="3"/>
        <v>262000</v>
      </c>
      <c r="H36" s="11">
        <f t="shared" si="4"/>
        <v>169140</v>
      </c>
      <c r="I36" s="5">
        <f t="shared" si="5"/>
        <v>64.55725190839695</v>
      </c>
    </row>
    <row r="37" spans="1:9" x14ac:dyDescent="0.35">
      <c r="A37" s="1">
        <v>2019</v>
      </c>
      <c r="B37" s="1" t="s">
        <v>16</v>
      </c>
      <c r="C37" s="1" t="s">
        <v>17</v>
      </c>
      <c r="D37" s="1" t="s">
        <v>12</v>
      </c>
      <c r="E37" s="11">
        <v>424833</v>
      </c>
      <c r="F37" s="14">
        <v>2661</v>
      </c>
      <c r="G37" s="23">
        <f t="shared" si="3"/>
        <v>133050</v>
      </c>
      <c r="H37" s="11">
        <f t="shared" si="4"/>
        <v>291783</v>
      </c>
      <c r="I37" s="5">
        <f t="shared" si="5"/>
        <v>109.65163472378805</v>
      </c>
    </row>
    <row r="38" spans="1:9" x14ac:dyDescent="0.35">
      <c r="A38" s="1">
        <v>2019</v>
      </c>
      <c r="B38" s="1" t="s">
        <v>18</v>
      </c>
      <c r="C38" s="1" t="s">
        <v>17</v>
      </c>
      <c r="D38" s="1" t="s">
        <v>14</v>
      </c>
      <c r="E38" s="11">
        <v>431029</v>
      </c>
      <c r="F38" s="14">
        <v>2708</v>
      </c>
      <c r="G38" s="23">
        <f t="shared" si="3"/>
        <v>135400</v>
      </c>
      <c r="H38" s="11">
        <f t="shared" si="4"/>
        <v>295629</v>
      </c>
      <c r="I38" s="5">
        <f t="shared" si="5"/>
        <v>109.16875923190547</v>
      </c>
    </row>
    <row r="39" spans="1:9" x14ac:dyDescent="0.35">
      <c r="A39" s="1">
        <v>2019</v>
      </c>
      <c r="B39" s="1" t="s">
        <v>16</v>
      </c>
      <c r="C39" s="1" t="s">
        <v>17</v>
      </c>
      <c r="D39" s="1" t="s">
        <v>13</v>
      </c>
      <c r="E39" s="11">
        <v>425127</v>
      </c>
      <c r="F39" s="14">
        <v>2729</v>
      </c>
      <c r="G39" s="23">
        <f t="shared" si="3"/>
        <v>272900</v>
      </c>
      <c r="H39" s="11">
        <f t="shared" si="4"/>
        <v>152227</v>
      </c>
      <c r="I39" s="5">
        <f t="shared" si="5"/>
        <v>55.781238548919021</v>
      </c>
    </row>
    <row r="40" spans="1:9" x14ac:dyDescent="0.35">
      <c r="A40" s="1">
        <v>2019</v>
      </c>
      <c r="B40" s="1" t="s">
        <v>16</v>
      </c>
      <c r="C40" s="1" t="s">
        <v>17</v>
      </c>
      <c r="D40" s="1" t="s">
        <v>14</v>
      </c>
      <c r="E40" s="11">
        <v>424718</v>
      </c>
      <c r="F40" s="14">
        <v>2799</v>
      </c>
      <c r="G40" s="23">
        <f t="shared" si="3"/>
        <v>139950</v>
      </c>
      <c r="H40" s="11">
        <f t="shared" si="4"/>
        <v>284768</v>
      </c>
      <c r="I40" s="5">
        <f t="shared" si="5"/>
        <v>101.73919256877456</v>
      </c>
    </row>
    <row r="41" spans="1:9" x14ac:dyDescent="0.35">
      <c r="A41" s="1">
        <v>2019</v>
      </c>
      <c r="B41" s="1" t="s">
        <v>19</v>
      </c>
      <c r="C41" s="1" t="s">
        <v>17</v>
      </c>
      <c r="D41" s="1" t="s">
        <v>12</v>
      </c>
      <c r="E41" s="11">
        <v>494587</v>
      </c>
      <c r="F41" s="14">
        <v>3006</v>
      </c>
      <c r="G41" s="23">
        <f t="shared" si="3"/>
        <v>150300</v>
      </c>
      <c r="H41" s="11">
        <f t="shared" si="4"/>
        <v>344287</v>
      </c>
      <c r="I41" s="5">
        <f t="shared" si="5"/>
        <v>114.53326679973387</v>
      </c>
    </row>
    <row r="42" spans="1:9" x14ac:dyDescent="0.35">
      <c r="A42" s="1">
        <v>2019</v>
      </c>
      <c r="B42" s="1" t="s">
        <v>19</v>
      </c>
      <c r="C42" s="1" t="s">
        <v>17</v>
      </c>
      <c r="D42" s="1" t="s">
        <v>13</v>
      </c>
      <c r="E42" s="11">
        <v>494669</v>
      </c>
      <c r="F42" s="14">
        <v>3065</v>
      </c>
      <c r="G42" s="23">
        <f t="shared" si="3"/>
        <v>306500</v>
      </c>
      <c r="H42" s="11">
        <f t="shared" si="4"/>
        <v>188169</v>
      </c>
      <c r="I42" s="5">
        <f t="shared" si="5"/>
        <v>61.392822185970637</v>
      </c>
    </row>
    <row r="43" spans="1:9" x14ac:dyDescent="0.35">
      <c r="A43" s="1">
        <v>2019</v>
      </c>
      <c r="B43" s="1" t="s">
        <v>18</v>
      </c>
      <c r="C43" s="1" t="s">
        <v>11</v>
      </c>
      <c r="D43" s="1" t="s">
        <v>12</v>
      </c>
      <c r="E43" s="11">
        <v>540411</v>
      </c>
      <c r="F43" s="14">
        <v>3082</v>
      </c>
      <c r="G43" s="23">
        <f t="shared" si="3"/>
        <v>154100</v>
      </c>
      <c r="H43" s="11">
        <f t="shared" si="4"/>
        <v>386311</v>
      </c>
      <c r="I43" s="5">
        <f t="shared" si="5"/>
        <v>125.34425697598962</v>
      </c>
    </row>
    <row r="44" spans="1:9" x14ac:dyDescent="0.35">
      <c r="A44" s="1">
        <v>2019</v>
      </c>
      <c r="B44" s="1" t="s">
        <v>10</v>
      </c>
      <c r="C44" s="1" t="s">
        <v>17</v>
      </c>
      <c r="D44" s="1" t="s">
        <v>12</v>
      </c>
      <c r="E44" s="11">
        <v>500347</v>
      </c>
      <c r="F44" s="14">
        <v>3101</v>
      </c>
      <c r="G44" s="23">
        <f t="shared" si="3"/>
        <v>155050</v>
      </c>
      <c r="H44" s="11">
        <f t="shared" si="4"/>
        <v>345297</v>
      </c>
      <c r="I44" s="5">
        <f t="shared" si="5"/>
        <v>111.35020960980329</v>
      </c>
    </row>
    <row r="45" spans="1:9" x14ac:dyDescent="0.35">
      <c r="A45" s="1">
        <v>2019</v>
      </c>
      <c r="B45" s="1" t="s">
        <v>18</v>
      </c>
      <c r="C45" s="1" t="s">
        <v>11</v>
      </c>
      <c r="D45" s="1" t="s">
        <v>13</v>
      </c>
      <c r="E45" s="11">
        <v>541112</v>
      </c>
      <c r="F45" s="14">
        <v>3115</v>
      </c>
      <c r="G45" s="23">
        <f t="shared" si="3"/>
        <v>311500</v>
      </c>
      <c r="H45" s="11">
        <f t="shared" si="4"/>
        <v>229612</v>
      </c>
      <c r="I45" s="5">
        <f t="shared" si="5"/>
        <v>73.711717495987159</v>
      </c>
    </row>
    <row r="46" spans="1:9" x14ac:dyDescent="0.35">
      <c r="A46" s="1">
        <v>2019</v>
      </c>
      <c r="B46" s="1" t="s">
        <v>10</v>
      </c>
      <c r="C46" s="1" t="s">
        <v>17</v>
      </c>
      <c r="D46" s="1" t="s">
        <v>13</v>
      </c>
      <c r="E46" s="11">
        <v>500601</v>
      </c>
      <c r="F46" s="14">
        <v>3172</v>
      </c>
      <c r="G46" s="23">
        <f t="shared" si="3"/>
        <v>317200</v>
      </c>
      <c r="H46" s="11">
        <f t="shared" si="4"/>
        <v>183401</v>
      </c>
      <c r="I46" s="5">
        <f t="shared" si="5"/>
        <v>57.818726355611602</v>
      </c>
    </row>
    <row r="47" spans="1:9" x14ac:dyDescent="0.35">
      <c r="A47" s="1">
        <v>2019</v>
      </c>
      <c r="B47" s="1" t="s">
        <v>19</v>
      </c>
      <c r="C47" s="1" t="s">
        <v>17</v>
      </c>
      <c r="D47" s="1" t="s">
        <v>14</v>
      </c>
      <c r="E47" s="11">
        <v>495372</v>
      </c>
      <c r="F47" s="14">
        <v>3197</v>
      </c>
      <c r="G47" s="23">
        <f t="shared" si="3"/>
        <v>159850</v>
      </c>
      <c r="H47" s="11">
        <f t="shared" si="4"/>
        <v>335522</v>
      </c>
      <c r="I47" s="5">
        <f t="shared" si="5"/>
        <v>104.94901470128245</v>
      </c>
    </row>
    <row r="48" spans="1:9" x14ac:dyDescent="0.35">
      <c r="A48" s="1">
        <v>2019</v>
      </c>
      <c r="B48" s="1" t="s">
        <v>18</v>
      </c>
      <c r="C48" s="1" t="s">
        <v>11</v>
      </c>
      <c r="D48" s="1" t="s">
        <v>14</v>
      </c>
      <c r="E48" s="11">
        <v>540599</v>
      </c>
      <c r="F48" s="14">
        <v>3231</v>
      </c>
      <c r="G48" s="23">
        <f t="shared" si="3"/>
        <v>161550</v>
      </c>
      <c r="H48" s="11">
        <f t="shared" si="4"/>
        <v>379049</v>
      </c>
      <c r="I48" s="5">
        <f t="shared" si="5"/>
        <v>117.31631073970907</v>
      </c>
    </row>
    <row r="49" spans="1:9" x14ac:dyDescent="0.35">
      <c r="A49" s="1">
        <v>2019</v>
      </c>
      <c r="B49" s="1" t="s">
        <v>10</v>
      </c>
      <c r="C49" s="1" t="s">
        <v>17</v>
      </c>
      <c r="D49" s="1" t="s">
        <v>14</v>
      </c>
      <c r="E49" s="11">
        <v>500494</v>
      </c>
      <c r="F49" s="14">
        <v>3251</v>
      </c>
      <c r="G49" s="23">
        <f t="shared" si="3"/>
        <v>162550</v>
      </c>
      <c r="H49" s="11">
        <f t="shared" si="4"/>
        <v>337944</v>
      </c>
      <c r="I49" s="5">
        <f t="shared" si="5"/>
        <v>103.95078437403876</v>
      </c>
    </row>
    <row r="50" spans="1:9" x14ac:dyDescent="0.35">
      <c r="A50" s="1">
        <v>2019</v>
      </c>
      <c r="B50" s="1" t="s">
        <v>16</v>
      </c>
      <c r="C50" s="1" t="s">
        <v>11</v>
      </c>
      <c r="D50" s="1" t="s">
        <v>15</v>
      </c>
      <c r="E50" s="11">
        <v>499117</v>
      </c>
      <c r="F50" s="14">
        <v>3296</v>
      </c>
      <c r="G50" s="23">
        <f t="shared" si="3"/>
        <v>164800</v>
      </c>
      <c r="H50" s="11">
        <f t="shared" si="4"/>
        <v>334317</v>
      </c>
      <c r="I50" s="5">
        <f t="shared" si="5"/>
        <v>101.43112864077671</v>
      </c>
    </row>
    <row r="51" spans="1:9" x14ac:dyDescent="0.35">
      <c r="A51" s="1">
        <v>2019</v>
      </c>
      <c r="B51" s="1" t="s">
        <v>16</v>
      </c>
      <c r="C51" s="1" t="s">
        <v>11</v>
      </c>
      <c r="D51" s="1" t="s">
        <v>12</v>
      </c>
      <c r="E51" s="11">
        <v>565965</v>
      </c>
      <c r="F51" s="14">
        <v>3418</v>
      </c>
      <c r="G51" s="23">
        <f t="shared" si="3"/>
        <v>170900</v>
      </c>
      <c r="H51" s="11">
        <f t="shared" si="4"/>
        <v>395065</v>
      </c>
      <c r="I51" s="5">
        <f t="shared" si="5"/>
        <v>115.58367466354593</v>
      </c>
    </row>
    <row r="52" spans="1:9" x14ac:dyDescent="0.35">
      <c r="A52" s="1">
        <v>2019</v>
      </c>
      <c r="B52" s="1" t="s">
        <v>16</v>
      </c>
      <c r="C52" s="1" t="s">
        <v>11</v>
      </c>
      <c r="D52" s="1" t="s">
        <v>13</v>
      </c>
      <c r="E52" s="11">
        <v>565721</v>
      </c>
      <c r="F52" s="14">
        <v>3515</v>
      </c>
      <c r="G52" s="23">
        <f t="shared" si="3"/>
        <v>351500</v>
      </c>
      <c r="H52" s="11">
        <f t="shared" si="4"/>
        <v>214221</v>
      </c>
      <c r="I52" s="5">
        <f t="shared" si="5"/>
        <v>60.944807965860598</v>
      </c>
    </row>
    <row r="53" spans="1:9" x14ac:dyDescent="0.35">
      <c r="A53" s="1">
        <v>2019</v>
      </c>
      <c r="B53" s="1" t="s">
        <v>19</v>
      </c>
      <c r="C53" s="1" t="s">
        <v>11</v>
      </c>
      <c r="D53" s="1" t="s">
        <v>15</v>
      </c>
      <c r="E53" s="11">
        <v>593981</v>
      </c>
      <c r="F53" s="14">
        <v>3555</v>
      </c>
      <c r="G53" s="23">
        <f t="shared" si="3"/>
        <v>177750</v>
      </c>
      <c r="H53" s="11">
        <f t="shared" si="4"/>
        <v>416231</v>
      </c>
      <c r="I53" s="5">
        <f t="shared" si="5"/>
        <v>117.08326300984528</v>
      </c>
    </row>
    <row r="54" spans="1:9" x14ac:dyDescent="0.35">
      <c r="A54" s="1">
        <v>2019</v>
      </c>
      <c r="B54" s="1" t="s">
        <v>10</v>
      </c>
      <c r="C54" s="1" t="s">
        <v>11</v>
      </c>
      <c r="D54" s="1" t="s">
        <v>12</v>
      </c>
      <c r="E54" s="11">
        <v>599690</v>
      </c>
      <c r="F54" s="14">
        <v>3556</v>
      </c>
      <c r="G54" s="23">
        <f t="shared" si="3"/>
        <v>177800</v>
      </c>
      <c r="H54" s="11">
        <f t="shared" si="4"/>
        <v>421890</v>
      </c>
      <c r="I54" s="5">
        <f t="shared" si="5"/>
        <v>118.64173228346456</v>
      </c>
    </row>
    <row r="55" spans="1:9" x14ac:dyDescent="0.35">
      <c r="A55" s="1">
        <v>2019</v>
      </c>
      <c r="B55" s="1" t="s">
        <v>16</v>
      </c>
      <c r="C55" s="1" t="s">
        <v>11</v>
      </c>
      <c r="D55" s="1" t="s">
        <v>14</v>
      </c>
      <c r="E55" s="11">
        <v>565749</v>
      </c>
      <c r="F55" s="14">
        <v>3623</v>
      </c>
      <c r="G55" s="23">
        <f t="shared" si="3"/>
        <v>181150</v>
      </c>
      <c r="H55" s="11">
        <f t="shared" si="4"/>
        <v>384599</v>
      </c>
      <c r="I55" s="5">
        <f t="shared" si="5"/>
        <v>106.15484405189069</v>
      </c>
    </row>
    <row r="56" spans="1:9" x14ac:dyDescent="0.35">
      <c r="A56" s="1">
        <v>2019</v>
      </c>
      <c r="B56" s="1" t="s">
        <v>10</v>
      </c>
      <c r="C56" s="1" t="s">
        <v>11</v>
      </c>
      <c r="D56" s="1" t="s">
        <v>13</v>
      </c>
      <c r="E56" s="11">
        <v>599005</v>
      </c>
      <c r="F56" s="14">
        <v>3650</v>
      </c>
      <c r="G56" s="23">
        <f t="shared" si="3"/>
        <v>365000</v>
      </c>
      <c r="H56" s="11">
        <f t="shared" si="4"/>
        <v>234005</v>
      </c>
      <c r="I56" s="5">
        <f t="shared" si="5"/>
        <v>64.110958904109594</v>
      </c>
    </row>
    <row r="57" spans="1:9" x14ac:dyDescent="0.35">
      <c r="A57" s="1">
        <v>2019</v>
      </c>
      <c r="B57" s="1" t="s">
        <v>10</v>
      </c>
      <c r="C57" s="1" t="s">
        <v>11</v>
      </c>
      <c r="D57" s="1" t="s">
        <v>14</v>
      </c>
      <c r="E57" s="11">
        <v>599382</v>
      </c>
      <c r="F57" s="14">
        <v>3783</v>
      </c>
      <c r="G57" s="23">
        <f t="shared" si="3"/>
        <v>189150</v>
      </c>
      <c r="H57" s="11">
        <f t="shared" si="4"/>
        <v>410232</v>
      </c>
      <c r="I57" s="5">
        <f t="shared" si="5"/>
        <v>108.44091990483743</v>
      </c>
    </row>
    <row r="58" spans="1:9" x14ac:dyDescent="0.35">
      <c r="A58" s="1">
        <v>2019</v>
      </c>
      <c r="B58" s="1" t="s">
        <v>19</v>
      </c>
      <c r="C58" s="1" t="s">
        <v>11</v>
      </c>
      <c r="D58" s="1" t="s">
        <v>12</v>
      </c>
      <c r="E58" s="11">
        <v>658374</v>
      </c>
      <c r="F58" s="14">
        <v>3883</v>
      </c>
      <c r="G58" s="23">
        <f t="shared" si="3"/>
        <v>194150</v>
      </c>
      <c r="H58" s="11">
        <f t="shared" si="4"/>
        <v>464224</v>
      </c>
      <c r="I58" s="5">
        <f t="shared" si="5"/>
        <v>119.5529229976822</v>
      </c>
    </row>
    <row r="59" spans="1:9" x14ac:dyDescent="0.35">
      <c r="A59" s="1">
        <v>2019</v>
      </c>
      <c r="B59" s="1" t="s">
        <v>19</v>
      </c>
      <c r="C59" s="1" t="s">
        <v>11</v>
      </c>
      <c r="D59" s="1" t="s">
        <v>13</v>
      </c>
      <c r="E59" s="11">
        <v>658702</v>
      </c>
      <c r="F59" s="14">
        <v>3927</v>
      </c>
      <c r="G59" s="23">
        <f t="shared" si="3"/>
        <v>392700</v>
      </c>
      <c r="H59" s="11">
        <f t="shared" si="4"/>
        <v>266002</v>
      </c>
      <c r="I59" s="5">
        <f t="shared" si="5"/>
        <v>67.736694677871142</v>
      </c>
    </row>
    <row r="60" spans="1:9" x14ac:dyDescent="0.35">
      <c r="A60" s="1">
        <v>2019</v>
      </c>
      <c r="B60" s="1" t="s">
        <v>19</v>
      </c>
      <c r="C60" s="1" t="s">
        <v>11</v>
      </c>
      <c r="D60" s="1" t="s">
        <v>14</v>
      </c>
      <c r="E60" s="11">
        <v>658241</v>
      </c>
      <c r="F60" s="14">
        <v>4097</v>
      </c>
      <c r="G60" s="23">
        <f t="shared" si="3"/>
        <v>204850</v>
      </c>
      <c r="H60" s="11">
        <f t="shared" si="4"/>
        <v>453391</v>
      </c>
      <c r="I60" s="5">
        <f t="shared" si="5"/>
        <v>110.66414449597266</v>
      </c>
    </row>
    <row r="61" spans="1:9" x14ac:dyDescent="0.35">
      <c r="A61" s="1">
        <v>2019</v>
      </c>
      <c r="B61" s="1" t="s">
        <v>10</v>
      </c>
      <c r="C61" s="1" t="s">
        <v>17</v>
      </c>
      <c r="D61" s="1" t="s">
        <v>15</v>
      </c>
      <c r="E61" s="11">
        <v>641168</v>
      </c>
      <c r="F61" s="14">
        <v>4302</v>
      </c>
      <c r="G61" s="23">
        <f t="shared" si="3"/>
        <v>215100</v>
      </c>
      <c r="H61" s="11">
        <f t="shared" si="4"/>
        <v>426068</v>
      </c>
      <c r="I61" s="5">
        <f t="shared" si="5"/>
        <v>99.039516503951646</v>
      </c>
    </row>
    <row r="62" spans="1:9" x14ac:dyDescent="0.35">
      <c r="A62" s="1">
        <v>2019</v>
      </c>
      <c r="B62" s="1" t="s">
        <v>19</v>
      </c>
      <c r="C62" s="1" t="s">
        <v>17</v>
      </c>
      <c r="D62" s="1" t="s">
        <v>15</v>
      </c>
      <c r="E62" s="11">
        <v>681155</v>
      </c>
      <c r="F62" s="14">
        <v>4540</v>
      </c>
      <c r="G62" s="23">
        <f t="shared" si="3"/>
        <v>227000</v>
      </c>
      <c r="H62" s="11">
        <f t="shared" si="4"/>
        <v>454155</v>
      </c>
      <c r="I62" s="5">
        <f t="shared" si="5"/>
        <v>100.03414096916299</v>
      </c>
    </row>
    <row r="63" spans="1:9" x14ac:dyDescent="0.35">
      <c r="A63" s="1">
        <v>2019</v>
      </c>
      <c r="B63" s="1" t="s">
        <v>18</v>
      </c>
      <c r="C63" s="1" t="s">
        <v>17</v>
      </c>
      <c r="D63" s="1" t="s">
        <v>15</v>
      </c>
      <c r="E63" s="11">
        <v>704556</v>
      </c>
      <c r="F63" s="14">
        <v>4620</v>
      </c>
      <c r="G63" s="23">
        <f t="shared" si="3"/>
        <v>231000</v>
      </c>
      <c r="H63" s="11">
        <f t="shared" si="4"/>
        <v>473556</v>
      </c>
      <c r="I63" s="5">
        <f t="shared" si="5"/>
        <v>102.50129870129871</v>
      </c>
    </row>
    <row r="64" spans="1:9" x14ac:dyDescent="0.35">
      <c r="A64" s="1">
        <v>2019</v>
      </c>
      <c r="B64" s="1" t="s">
        <v>16</v>
      </c>
      <c r="C64" s="1" t="s">
        <v>17</v>
      </c>
      <c r="D64" s="1" t="s">
        <v>15</v>
      </c>
      <c r="E64" s="11">
        <v>718651</v>
      </c>
      <c r="F64" s="14">
        <v>4898</v>
      </c>
      <c r="G64" s="23">
        <f t="shared" si="3"/>
        <v>244900</v>
      </c>
      <c r="H64" s="11">
        <f t="shared" si="4"/>
        <v>473751</v>
      </c>
      <c r="I64" s="5">
        <f t="shared" si="5"/>
        <v>96.723356472029394</v>
      </c>
    </row>
    <row r="65" spans="1:9" x14ac:dyDescent="0.35">
      <c r="A65" s="1">
        <v>2019</v>
      </c>
      <c r="B65" s="1" t="s">
        <v>18</v>
      </c>
      <c r="C65" s="1" t="s">
        <v>11</v>
      </c>
      <c r="D65" s="1" t="s">
        <v>15</v>
      </c>
      <c r="E65" s="11">
        <v>918045</v>
      </c>
      <c r="F65" s="14">
        <v>5224</v>
      </c>
      <c r="G65" s="23">
        <f t="shared" si="3"/>
        <v>261200</v>
      </c>
      <c r="H65" s="11">
        <f t="shared" si="4"/>
        <v>656845</v>
      </c>
      <c r="I65" s="5">
        <f t="shared" si="5"/>
        <v>125.73602603369066</v>
      </c>
    </row>
  </sheetData>
  <mergeCells count="2">
    <mergeCell ref="K18:P20"/>
    <mergeCell ref="K22:P24"/>
  </mergeCells>
  <pageMargins left="0.7" right="0.7" top="0.75" bottom="0.75" header="0.3" footer="0.3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Analysis by</vt:lpstr>
      <vt:lpstr>Data</vt:lpstr>
      <vt:lpstr>Initial Analysis</vt:lpstr>
      <vt:lpstr>Profit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2021-02-15T18:35:41Z</dcterms:created>
  <dcterms:modified xsi:type="dcterms:W3CDTF">2021-02-15T21:04:43Z</dcterms:modified>
</cp:coreProperties>
</file>